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'стр.1_4'!$26:$28</definedName>
    <definedName name="_xlnm.Print_Titles" localSheetId="1">'стр.5_6'!$3:$5</definedName>
    <definedName name="_xlnm.Print_Area" localSheetId="1">'стр.5_6'!$A$1:$H$48</definedName>
  </definedNames>
  <calcPr fullCalcOnLoad="1"/>
</workbook>
</file>

<file path=xl/sharedStrings.xml><?xml version="1.0" encoding="utf-8"?>
<sst xmlns="http://schemas.openxmlformats.org/spreadsheetml/2006/main" count="511" uniqueCount="361">
  <si>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</si>
  <si>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</si>
  <si>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</si>
  <si>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</si>
  <si>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</si>
  <si>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</si>
  <si>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</si>
  <si>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</si>
  <si>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</si>
  <si>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</si>
  <si>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</si>
  <si>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</si>
  <si>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</si>
  <si>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</si>
  <si>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</si>
  <si>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</si>
  <si>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</si>
  <si>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Утверждаю</t>
  </si>
  <si>
    <t>Коды</t>
  </si>
  <si>
    <t>Дата</t>
  </si>
  <si>
    <t>по Сводному реестру</t>
  </si>
  <si>
    <t>глава по БК</t>
  </si>
  <si>
    <t>ИНН</t>
  </si>
  <si>
    <t>КПП</t>
  </si>
  <si>
    <t>по ОКЕИ</t>
  </si>
  <si>
    <t>383</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</si>
  <si>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</si>
  <si>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</si>
  <si>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</si>
  <si>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</si>
  <si>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</si>
  <si>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</si>
  <si>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</si>
  <si>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</si>
  <si>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</si>
  <si>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</si>
  <si>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</si>
  <si>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</si>
  <si>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</si>
  <si>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</si>
  <si>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</si>
  <si>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</si>
  <si>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</si>
  <si>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</si>
  <si>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</si>
  <si>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</si>
  <si>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</si>
  <si>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</si>
  <si>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</si>
  <si>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</si>
  <si>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</si>
  <si>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</si>
  <si>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</si>
  <si>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</si>
  <si>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</si>
  <si>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</si>
  <si>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</si>
  <si>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</si>
  <si>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</si>
  <si>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</si>
  <si>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</si>
  <si>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</si>
  <si>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</si>
  <si>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</si>
  <si>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</si>
  <si>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</si>
  <si>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</si>
  <si>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</si>
  <si>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</si>
  <si>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</si>
  <si>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</si>
  <si>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2130</t>
  </si>
  <si>
    <t>113</t>
  </si>
  <si>
    <t>2140</t>
  </si>
  <si>
    <t>119</t>
  </si>
  <si>
    <t>2141</t>
  </si>
  <si>
    <t>2150</t>
  </si>
  <si>
    <t>131</t>
  </si>
  <si>
    <t>2160</t>
  </si>
  <si>
    <t>134</t>
  </si>
  <si>
    <t>2170</t>
  </si>
  <si>
    <t>139</t>
  </si>
  <si>
    <t>2171</t>
  </si>
  <si>
    <t>2172</t>
  </si>
  <si>
    <t>социальные и иные выплаты населению, всего</t>
  </si>
  <si>
    <t>2200</t>
  </si>
  <si>
    <t>300</t>
  </si>
  <si>
    <t>2210</t>
  </si>
  <si>
    <t>320</t>
  </si>
  <si>
    <t>2211</t>
  </si>
  <si>
    <t>321</t>
  </si>
  <si>
    <t>2220</t>
  </si>
  <si>
    <t>340</t>
  </si>
  <si>
    <t>2230</t>
  </si>
  <si>
    <t>350</t>
  </si>
  <si>
    <t>2240</t>
  </si>
  <si>
    <t>360</t>
  </si>
  <si>
    <t>уплата налогов, сборов и иных платежей, всего</t>
  </si>
  <si>
    <t>2300</t>
  </si>
  <si>
    <t>850</t>
  </si>
  <si>
    <t>2310</t>
  </si>
  <si>
    <t>851</t>
  </si>
  <si>
    <t>2320</t>
  </si>
  <si>
    <t>852</t>
  </si>
  <si>
    <t>2330</t>
  </si>
  <si>
    <t>853</t>
  </si>
  <si>
    <t>безвозмездные перечисления организациям и физическим лицам, всего</t>
  </si>
  <si>
    <t>2400</t>
  </si>
  <si>
    <t>2410</t>
  </si>
  <si>
    <t>810</t>
  </si>
  <si>
    <t>2420</t>
  </si>
  <si>
    <t>862</t>
  </si>
  <si>
    <t>2430</t>
  </si>
  <si>
    <t>863</t>
  </si>
  <si>
    <t>прочие выплаты (кроме выплат на закупку товаров, работ, услуг)</t>
  </si>
  <si>
    <t>2500</t>
  </si>
  <si>
    <t>2520</t>
  </si>
  <si>
    <t>831</t>
  </si>
  <si>
    <r>
      <t xml:space="preserve">расходы на закупку товаров, работ, услуг, всего </t>
    </r>
    <r>
      <rPr>
        <vertAlign val="superscript"/>
        <sz val="8"/>
        <rFont val="Times New Roman"/>
        <family val="1"/>
      </rPr>
      <t>7</t>
    </r>
  </si>
  <si>
    <t>2600</t>
  </si>
  <si>
    <t>2610</t>
  </si>
  <si>
    <t>241</t>
  </si>
  <si>
    <t>2620</t>
  </si>
  <si>
    <t>242</t>
  </si>
  <si>
    <t>2630</t>
  </si>
  <si>
    <t>243</t>
  </si>
  <si>
    <t>2640</t>
  </si>
  <si>
    <t>244</t>
  </si>
  <si>
    <t>из них:</t>
  </si>
  <si>
    <t>2650</t>
  </si>
  <si>
    <t>400</t>
  </si>
  <si>
    <t>2651</t>
  </si>
  <si>
    <t>406</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</si>
  <si>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</si>
  <si>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</si>
  <si>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</si>
  <si>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</si>
  <si>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</si>
  <si>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</si>
  <si>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</si>
  <si>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</si>
  <si>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</si>
  <si>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</si>
  <si>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</si>
  <si>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</si>
  <si>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</si>
  <si>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
п/п</t>
  </si>
  <si>
    <t>Коды
строк</t>
  </si>
  <si>
    <t>Год
начала закупки</t>
  </si>
  <si>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</si>
  <si>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</si>
  <si>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</si>
  <si>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</si>
  <si>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</si>
  <si>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</si>
  <si>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</si>
  <si>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</si>
  <si>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</si>
  <si>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</si>
  <si>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</si>
  <si>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</si>
  <si>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</si>
  <si>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</si>
  <si>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</si>
  <si>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</si>
  <si>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</si>
  <si>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</si>
  <si>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</si>
  <si>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</si>
  <si>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</si>
  <si>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</si>
  <si>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</si>
  <si>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</si>
  <si>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</si>
  <si>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</si>
  <si>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</si>
  <si>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</si>
  <si>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</si>
  <si>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</si>
  <si>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</si>
  <si>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</si>
  <si>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</si>
  <si>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</si>
  <si>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</si>
  <si>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</si>
  <si>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</si>
  <si>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</si>
  <si>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</si>
  <si>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</si>
  <si>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</si>
  <si>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</si>
  <si>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</si>
  <si>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</si>
  <si>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</si>
  <si>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</si>
  <si>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</si>
  <si>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</si>
  <si>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</si>
  <si>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</si>
  <si>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</si>
  <si>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</si>
  <si>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</si>
  <si>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</si>
  <si>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</si>
  <si>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</si>
  <si>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</si>
  <si>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</si>
  <si>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</si>
  <si>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</si>
  <si>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</si>
  <si>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</si>
  <si>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</si>
  <si>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</si>
  <si>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</si>
  <si>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</si>
  <si>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</si>
  <si>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</si>
  <si>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</si>
  <si>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</si>
  <si>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</si>
  <si>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</si>
  <si>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</si>
  <si>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</si>
  <si>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</si>
  <si>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</si>
  <si>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Единица измерения: руб. коп.</t>
  </si>
  <si>
    <t>(расшофровка подписи)</t>
  </si>
  <si>
    <t>643001001</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</si>
  <si>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</si>
  <si>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xml:space="preserve">Орган, осуществляющий </t>
  </si>
  <si>
    <t>155</t>
  </si>
  <si>
    <t>266</t>
  </si>
  <si>
    <t>211</t>
  </si>
  <si>
    <t>212</t>
  </si>
  <si>
    <t xml:space="preserve">   в том числе:
    оплата труда</t>
  </si>
  <si>
    <t xml:space="preserve">   в том числе:
   оплата труда</t>
  </si>
  <si>
    <t xml:space="preserve">   прочие выплаты персоналу, в том числе компенсационного характера</t>
  </si>
  <si>
    <t xml:space="preserve">   взносы по обязательному социальному страхованию на выплаты по оплате труда работников и иные выплаты работникам учреждений, всего</t>
  </si>
  <si>
    <t xml:space="preserve">   иные выплаты, за исключением фонда оплаты труда учреждения, для выполнения отдельных полномочий</t>
  </si>
  <si>
    <t xml:space="preserve">   в том числе:
на выплаты по оплате труда</t>
  </si>
  <si>
    <t xml:space="preserve">   денежное довольствие военнослужащих и сотрудников, имеющих специальные звания</t>
  </si>
  <si>
    <t xml:space="preserve">   иные выплаты военнослужащим и сотрудникам, имеющим специальные звания</t>
  </si>
  <si>
    <t xml:space="preserve">   страховые взносы на обязательное социальное страхование в части выплат персоналу, подлежащих обложению страховыми взносами</t>
  </si>
  <si>
    <t xml:space="preserve">        прочие несоциальные выплаты персоналу в денежной форме</t>
  </si>
  <si>
    <t xml:space="preserve">        прочие социальные выплаты персоналу в денежной форме</t>
  </si>
  <si>
    <t xml:space="preserve">        на иные выплаты работникам</t>
  </si>
  <si>
    <t xml:space="preserve">        на выплаты по оплате труда</t>
  </si>
  <si>
    <t xml:space="preserve">        в том числе:
на оплату труда стажеров</t>
  </si>
  <si>
    <t xml:space="preserve">        на оплату труда стажеров</t>
  </si>
  <si>
    <t xml:space="preserve">        на иные выплаты гражданским лицам (денежное содержание)</t>
  </si>
  <si>
    <t xml:space="preserve">   в том числе:
   социальные выплаты гражданам, кроме публичных нормативных социальных выплат</t>
  </si>
  <si>
    <t xml:space="preserve">   выплата стипендий, осуществление иных расходов на социальную поддержку обучающихся за счет средств стипендиального фонда</t>
  </si>
  <si>
    <t xml:space="preserve">          пособия, компенсации и иные социальные выплаты гражданам, кроме публичных нормативных обязательств</t>
  </si>
  <si>
    <t xml:space="preserve">   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</si>
  <si>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 xml:space="preserve">   социальное обеспечение детей-сирот и детей, оставшихся без попечения родителей</t>
  </si>
  <si>
    <t xml:space="preserve">   из них:
   налог на имущество организаций и земельный налог</t>
  </si>
  <si>
    <t xml:space="preserve">   иные налоги (включаемые в состав расходов) в бюджеты бюджетной системы Российской Федерации, а также государственная пошлина</t>
  </si>
  <si>
    <t xml:space="preserve">   уплата штрафов (в том числе административных), пеней, иных платежей</t>
  </si>
  <si>
    <t xml:space="preserve">   из них:
гранты, предоставляемые другим организациям и физическим лицам</t>
  </si>
  <si>
    <t xml:space="preserve">   гранты, предоставляемые другим организациям и физическим лицам</t>
  </si>
  <si>
    <t xml:space="preserve">   взносы в международные организации</t>
  </si>
  <si>
    <t xml:space="preserve">   платежи в целях обеспечения реализации соглашений с правительствами иностранных государств и международными организациями</t>
  </si>
  <si>
    <t xml:space="preserve">    исполнение судебных актов Российской Федерации и мировых соглашений по возмещению вреда, причиненного в результате деятельности учреждения</t>
  </si>
  <si>
    <t xml:space="preserve">   в том числе:
закупку научно-исследовательских и опытно-конструкторских работ</t>
  </si>
  <si>
    <t xml:space="preserve">   закупку научно-исследовательских и опытно-конструкторских работ</t>
  </si>
  <si>
    <t xml:space="preserve">  закупку товаров, работ, услуг в сфере информационно-коммуникационных технологий</t>
  </si>
  <si>
    <t xml:space="preserve">   закупку товаров, работ, услуг в целях капитального ремонта государственного (муниципального) имущества</t>
  </si>
  <si>
    <t xml:space="preserve">   прочую закупку товаров, работ и услуг, всего</t>
  </si>
  <si>
    <t xml:space="preserve">   капитальные вложения в объекты государственной (муниципальной) собственности, всего</t>
  </si>
  <si>
    <t xml:space="preserve">       в том числе:
        приобретение объектов недвижимого имущества государственными (муниципальными) учреждениями</t>
  </si>
  <si>
    <t xml:space="preserve">        строительство (реконструкция) объектов недвижимого имущества государственными (муниципальными) учреждениями</t>
  </si>
  <si>
    <t>возврат в бюджет средств субсидии</t>
  </si>
  <si>
    <t xml:space="preserve">        закупку товаров, работ и услуг по контрактам (договорам), заключенным до начала текущего финансового года</t>
  </si>
  <si>
    <t>2641</t>
  </si>
  <si>
    <t xml:space="preserve">        закупку товаров, работ и услуг по контрактам (договорам), планируемых к заключению в соответствующем  текущем финансовом году</t>
  </si>
  <si>
    <t>2642</t>
  </si>
  <si>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t>
    </r>
  </si>
  <si>
    <t>213</t>
  </si>
  <si>
    <t>291</t>
  </si>
  <si>
    <t>292</t>
  </si>
  <si>
    <t xml:space="preserve">   уплата иных платежей</t>
  </si>
  <si>
    <t>2340</t>
  </si>
  <si>
    <t>290</t>
  </si>
  <si>
    <t xml:space="preserve">         в том числе заработная плата</t>
  </si>
  <si>
    <t xml:space="preserve">         социальные пособия и компенсации персоналу в денежной форме</t>
  </si>
  <si>
    <t>2111</t>
  </si>
  <si>
    <t>2112</t>
  </si>
  <si>
    <t>2121</t>
  </si>
  <si>
    <t>2122</t>
  </si>
  <si>
    <t>Ведущий экономист</t>
  </si>
  <si>
    <t xml:space="preserve"> (подпись)                                 (расшифровка подписи)</t>
  </si>
  <si>
    <r>
      <t xml:space="preserve">функции и полномочия учредителя  </t>
    </r>
    <r>
      <rPr>
        <u val="single"/>
        <sz val="10"/>
        <rFont val="Times New Roman"/>
        <family val="1"/>
      </rPr>
      <t>Администрация Романовского  муниципального района Саратовской области</t>
    </r>
  </si>
  <si>
    <t>1.3.1</t>
  </si>
  <si>
    <t>1.3.1.1</t>
  </si>
  <si>
    <t>1.3.1.2</t>
  </si>
  <si>
    <t>26310</t>
  </si>
  <si>
    <t>26311</t>
  </si>
  <si>
    <t>26312</t>
  </si>
  <si>
    <t>за счет прочих источников финансового обеспечения (приносящая доход деятельность)</t>
  </si>
  <si>
    <t>2020</t>
  </si>
  <si>
    <r>
      <t xml:space="preserve">Раздел 2. Сведения по выплатам на закупки товаров, работ, услуг </t>
    </r>
    <r>
      <rPr>
        <b/>
        <vertAlign val="superscript"/>
        <sz val="9"/>
        <rFont val="Times New Roman"/>
        <family val="1"/>
      </rPr>
      <t>10</t>
    </r>
  </si>
  <si>
    <t>поступления от других бюджетов бюджетной системы РФ</t>
  </si>
  <si>
    <t>1410</t>
  </si>
  <si>
    <t>поступления бюджетным и автономным учреждениям от сектора государственного управления</t>
  </si>
  <si>
    <t>1420</t>
  </si>
  <si>
    <t>152</t>
  </si>
  <si>
    <t>151</t>
  </si>
  <si>
    <t>поступления текущего характера от бюджетных и автономных учреждений</t>
  </si>
  <si>
    <t>1430</t>
  </si>
  <si>
    <t>153</t>
  </si>
  <si>
    <t>поступления от иных резидентов (за исключением сектора государственного управления и организаций государственного сектора)</t>
  </si>
  <si>
    <t>1440</t>
  </si>
  <si>
    <t>189</t>
  </si>
  <si>
    <t>поступление иных доходов</t>
  </si>
  <si>
    <t>доходы от штрафных санкций за нарушение законодательства о закупках и нарушение условий контрактов (договоров)</t>
  </si>
  <si>
    <t>141</t>
  </si>
  <si>
    <t>1320</t>
  </si>
  <si>
    <t>144</t>
  </si>
  <si>
    <t>возмещение ущерба имуществу (за исключением страховых возмещений)</t>
  </si>
  <si>
    <t>прочие доходы от сумм принудительного изъятия</t>
  </si>
  <si>
    <t>1330</t>
  </si>
  <si>
    <t>145</t>
  </si>
  <si>
    <t>в том числе</t>
  </si>
  <si>
    <t>доходы от оказания платных услуг (работ)</t>
  </si>
  <si>
    <t>1211</t>
  </si>
  <si>
    <t xml:space="preserve">      в том числе</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</si>
  <si>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</si>
  <si>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1212</t>
  </si>
  <si>
    <t xml:space="preserve">предпринимательской и иной приносящей доход деятельности </t>
  </si>
  <si>
    <t>доходы от оказания услуг по программе обязательного медицинского страхования</t>
  </si>
  <si>
    <t>132</t>
  </si>
  <si>
    <t xml:space="preserve">     в том числе</t>
  </si>
  <si>
    <t>плата за предоставление информации из государственных источников (реестров)</t>
  </si>
  <si>
    <t>1230</t>
  </si>
  <si>
    <t>133</t>
  </si>
  <si>
    <t>1221</t>
  </si>
  <si>
    <t>доходы по условным арендным платежам</t>
  </si>
  <si>
    <t>1240</t>
  </si>
  <si>
    <t>135</t>
  </si>
  <si>
    <t xml:space="preserve">   из них:</t>
  </si>
  <si>
    <t>Н.В. Решетникова</t>
  </si>
  <si>
    <t>203</t>
  </si>
  <si>
    <t>6430003942</t>
  </si>
  <si>
    <t>Учреждение   муниципальное общеобразовательное учреждение "Основная общеообразовательная школа с. Осиновка Романовского района Саратовской" области"</t>
  </si>
  <si>
    <r>
      <t xml:space="preserve">________________                  </t>
    </r>
    <r>
      <rPr>
        <u val="single"/>
        <sz val="10"/>
        <rFont val="Times New Roman"/>
        <family val="1"/>
      </rPr>
      <t xml:space="preserve"> Н.П. Рябинина</t>
    </r>
  </si>
  <si>
    <t>Директор</t>
  </si>
  <si>
    <t>План финансово-хозяйственной деятельности на 2021 г.</t>
  </si>
  <si>
    <t>(на 2021 г. и плановый период 2022 и 2023 годов)</t>
  </si>
  <si>
    <t>Л.А. Дедова</t>
  </si>
  <si>
    <t>на 2021 г. (текущий финансовый год)</t>
  </si>
  <si>
    <t>на 2022 г. (первый год планового периода)</t>
  </si>
  <si>
    <t>на 2023 г. (второй год планового периода)</t>
  </si>
  <si>
    <t>на 2021 г. текущий финансовый год</t>
  </si>
  <si>
    <t>на 2022 г.      первый год планового периода</t>
  </si>
  <si>
    <t>на 2023 г. второй год планового периода</t>
  </si>
  <si>
    <t>А.В. Мещерякова</t>
  </si>
  <si>
    <t>Первый заместитель главы администрации Романовского муниципального района</t>
  </si>
  <si>
    <t>Начальник Управления образования</t>
  </si>
  <si>
    <t>"16" декабря 2020 г.</t>
  </si>
  <si>
    <t>от "16" декабря 2020 г.</t>
  </si>
  <si>
    <t>16.12.2020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</si>
</sst>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Times New Roman"/>
      <family val="1"/>
    </font>
    <font>
      <sz val="9"/>
      <name val="Times New Roman"/>
      <family val="1"/>
    </font>
    <font>
      <sz val="10"/>
      <name val="Times New Roman"/>
      <family val="1"/>
    </font>
    <font>
      <u val="single"/>
      <sz val="10"/>
      <name val="Times New Roman"/>
      <family val="1"/>
    </font>
    <font>
      <sz val="11"/>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9"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9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0" fontId="3" fillId="0" borderId="0" xfId="0" applyNumberFormat="1" applyFont="1" applyBorder="1" applyAlignment="1">
      <alignment horizontal="right"/>
    </xf>
    <xf numFmtId="0" fontId="7" fillId="0" borderId="0" xfId="0" applyNumberFormat="1" applyFont="1" applyBorder="1" applyAlignment="1">
      <alignment/>
    </xf>
    <xf numFmtId="0" fontId="11" fillId="0" borderId="0" xfId="0" applyNumberFormat="1" applyFont="1" applyBorder="1" applyAlignment="1">
      <alignment wrapText="1"/>
    </xf>
    <xf numFmtId="0" fontId="5" fillId="0" borderId="0" xfId="0" applyNumberFormat="1" applyFont="1" applyBorder="1" applyAlignment="1">
      <alignment/>
    </xf>
    <xf numFmtId="49" fontId="5" fillId="0" borderId="0" xfId="0" applyNumberFormat="1" applyFont="1" applyBorder="1" applyAlignment="1">
      <alignment/>
    </xf>
    <xf numFmtId="49" fontId="1" fillId="0" borderId="0" xfId="0" applyNumberFormat="1" applyFont="1" applyBorder="1" applyAlignment="1">
      <alignment horizontal="center"/>
    </xf>
    <xf numFmtId="0" fontId="1" fillId="0" borderId="11" xfId="0" applyNumberFormat="1" applyFont="1" applyBorder="1" applyAlignment="1">
      <alignment vertical="center" wrapText="1"/>
    </xf>
    <xf numFmtId="49" fontId="5" fillId="0" borderId="0" xfId="0" applyNumberFormat="1" applyFont="1" applyBorder="1" applyAlignment="1">
      <alignment horizontal="left"/>
    </xf>
    <xf numFmtId="0" fontId="3" fillId="0" borderId="0" xfId="0" applyNumberFormat="1" applyFont="1" applyBorder="1" applyAlignment="1">
      <alignment vertical="top" wrapText="1"/>
    </xf>
    <xf numFmtId="0" fontId="3" fillId="0" borderId="0" xfId="0" applyNumberFormat="1" applyFont="1" applyBorder="1" applyAlignment="1">
      <alignment/>
    </xf>
    <xf numFmtId="0" fontId="1" fillId="0" borderId="11" xfId="0" applyNumberFormat="1" applyFont="1" applyBorder="1" applyAlignment="1">
      <alignment horizontal="center" wrapText="1"/>
    </xf>
    <xf numFmtId="0" fontId="1" fillId="0" borderId="12" xfId="0" applyNumberFormat="1" applyFont="1" applyBorder="1" applyAlignment="1">
      <alignment horizontal="center" wrapText="1"/>
    </xf>
    <xf numFmtId="0" fontId="1" fillId="0" borderId="12" xfId="0" applyNumberFormat="1" applyFont="1" applyBorder="1" applyAlignment="1">
      <alignment wrapText="1"/>
    </xf>
    <xf numFmtId="49" fontId="1" fillId="0" borderId="12" xfId="0" applyNumberFormat="1" applyFont="1" applyBorder="1" applyAlignment="1">
      <alignment horizontal="center" vertical="top"/>
    </xf>
    <xf numFmtId="0" fontId="1" fillId="0" borderId="12" xfId="0" applyNumberFormat="1" applyFont="1" applyBorder="1" applyAlignment="1">
      <alignment/>
    </xf>
    <xf numFmtId="0" fontId="1" fillId="0" borderId="12" xfId="0" applyNumberFormat="1" applyFont="1" applyBorder="1" applyAlignment="1">
      <alignment horizontal="right"/>
    </xf>
    <xf numFmtId="49" fontId="1" fillId="0" borderId="12" xfId="0" applyNumberFormat="1" applyFont="1" applyBorder="1" applyAlignment="1">
      <alignment horizontal="center"/>
    </xf>
    <xf numFmtId="0" fontId="7" fillId="0" borderId="12" xfId="0" applyNumberFormat="1" applyFont="1" applyBorder="1" applyAlignment="1">
      <alignment/>
    </xf>
    <xf numFmtId="49" fontId="7" fillId="0" borderId="12" xfId="0" applyNumberFormat="1" applyFont="1" applyBorder="1" applyAlignment="1">
      <alignment horizontal="center"/>
    </xf>
    <xf numFmtId="0" fontId="1" fillId="0" borderId="12" xfId="0" applyNumberFormat="1" applyFont="1" applyBorder="1" applyAlignment="1">
      <alignment horizontal="left" wrapText="1" indent="2"/>
    </xf>
    <xf numFmtId="0" fontId="1" fillId="0" borderId="12" xfId="0" applyNumberFormat="1" applyFont="1" applyBorder="1" applyAlignment="1">
      <alignment horizontal="center"/>
    </xf>
    <xf numFmtId="0" fontId="1" fillId="0" borderId="0" xfId="0" applyNumberFormat="1" applyFont="1" applyBorder="1" applyAlignment="1">
      <alignment/>
    </xf>
    <xf numFmtId="0" fontId="1" fillId="0" borderId="12" xfId="0" applyNumberFormat="1" applyFont="1" applyBorder="1" applyAlignment="1">
      <alignment horizontal="center" vertical="center"/>
    </xf>
    <xf numFmtId="49" fontId="1" fillId="0" borderId="12" xfId="0" applyNumberFormat="1" applyFont="1" applyBorder="1" applyAlignment="1">
      <alignment horizontal="right"/>
    </xf>
    <xf numFmtId="0" fontId="1" fillId="0" borderId="12" xfId="0" applyNumberFormat="1" applyFont="1" applyBorder="1" applyAlignment="1">
      <alignment horizontal="left"/>
    </xf>
    <xf numFmtId="0" fontId="1" fillId="0" borderId="0" xfId="0" applyNumberFormat="1" applyFont="1" applyBorder="1" applyAlignment="1">
      <alignment horizontal="center"/>
    </xf>
    <xf numFmtId="0" fontId="1" fillId="0" borderId="12" xfId="0" applyNumberFormat="1" applyFont="1" applyBorder="1" applyAlignment="1">
      <alignment vertical="center" wrapText="1"/>
    </xf>
    <xf numFmtId="0" fontId="3" fillId="0" borderId="13" xfId="0" applyNumberFormat="1" applyFont="1" applyBorder="1" applyAlignment="1">
      <alignment horizontal="left"/>
    </xf>
    <xf numFmtId="49" fontId="1" fillId="0" borderId="0" xfId="0" applyNumberFormat="1" applyFont="1" applyBorder="1" applyAlignment="1">
      <alignment/>
    </xf>
    <xf numFmtId="0" fontId="13" fillId="0" borderId="0" xfId="0" applyNumberFormat="1" applyFont="1" applyBorder="1" applyAlignment="1">
      <alignment horizontal="left"/>
    </xf>
    <xf numFmtId="0" fontId="13" fillId="0" borderId="0" xfId="0" applyNumberFormat="1" applyFont="1" applyBorder="1" applyAlignment="1">
      <alignment/>
    </xf>
    <xf numFmtId="0" fontId="14" fillId="0" borderId="0" xfId="0" applyNumberFormat="1" applyFont="1" applyBorder="1" applyAlignment="1">
      <alignment horizontal="left"/>
    </xf>
    <xf numFmtId="0" fontId="15" fillId="0" borderId="0" xfId="0" applyNumberFormat="1" applyFont="1" applyBorder="1" applyAlignment="1">
      <alignment horizontal="left"/>
    </xf>
    <xf numFmtId="0" fontId="1" fillId="0" borderId="11" xfId="0" applyNumberFormat="1" applyFont="1" applyBorder="1" applyAlignment="1">
      <alignment wrapText="1"/>
    </xf>
    <xf numFmtId="0" fontId="1" fillId="0" borderId="0" xfId="0" applyNumberFormat="1" applyFont="1" applyBorder="1" applyAlignment="1">
      <alignment vertical="top"/>
    </xf>
    <xf numFmtId="0" fontId="17" fillId="0" borderId="0" xfId="0" applyFont="1" applyAlignment="1">
      <alignment/>
    </xf>
    <xf numFmtId="0" fontId="1" fillId="0" borderId="0" xfId="0" applyFont="1" applyAlignment="1">
      <alignment/>
    </xf>
    <xf numFmtId="0" fontId="15" fillId="0" borderId="0" xfId="0" applyFont="1" applyAlignment="1">
      <alignment/>
    </xf>
    <xf numFmtId="0" fontId="14" fillId="0" borderId="0" xfId="0" applyNumberFormat="1" applyFont="1" applyBorder="1" applyAlignment="1">
      <alignment/>
    </xf>
    <xf numFmtId="49" fontId="7" fillId="0" borderId="12" xfId="0" applyNumberFormat="1" applyFont="1" applyBorder="1" applyAlignment="1">
      <alignment/>
    </xf>
    <xf numFmtId="49" fontId="1" fillId="0" borderId="12" xfId="0" applyNumberFormat="1" applyFont="1" applyBorder="1" applyAlignment="1">
      <alignment/>
    </xf>
    <xf numFmtId="0" fontId="7" fillId="0" borderId="12" xfId="0" applyNumberFormat="1" applyFont="1" applyBorder="1" applyAlignment="1">
      <alignment wrapText="1"/>
    </xf>
    <xf numFmtId="0" fontId="7" fillId="0" borderId="12" xfId="0" applyNumberFormat="1" applyFont="1" applyBorder="1" applyAlignment="1">
      <alignment horizontal="right"/>
    </xf>
    <xf numFmtId="0" fontId="18" fillId="0" borderId="12" xfId="0" applyNumberFormat="1" applyFont="1" applyBorder="1" applyAlignment="1">
      <alignment wrapText="1"/>
    </xf>
    <xf numFmtId="49" fontId="18" fillId="0" borderId="12" xfId="0" applyNumberFormat="1" applyFont="1" applyBorder="1" applyAlignment="1">
      <alignment horizontal="center"/>
    </xf>
    <xf numFmtId="0" fontId="18" fillId="0" borderId="12" xfId="0" applyNumberFormat="1" applyFont="1" applyBorder="1" applyAlignment="1">
      <alignment horizontal="right"/>
    </xf>
    <xf numFmtId="0" fontId="18" fillId="0" borderId="12" xfId="0" applyNumberFormat="1" applyFont="1" applyBorder="1" applyAlignment="1">
      <alignment horizontal="center"/>
    </xf>
    <xf numFmtId="0" fontId="18" fillId="0" borderId="12" xfId="0" applyNumberFormat="1" applyFont="1" applyBorder="1" applyAlignment="1">
      <alignment horizontal="left"/>
    </xf>
    <xf numFmtId="0" fontId="14" fillId="0" borderId="13" xfId="0" applyNumberFormat="1" applyFont="1" applyBorder="1" applyAlignment="1">
      <alignment/>
    </xf>
    <xf numFmtId="0" fontId="14" fillId="0" borderId="0" xfId="0" applyNumberFormat="1" applyFont="1" applyBorder="1" applyAlignment="1">
      <alignment horizontal="center"/>
    </xf>
    <xf numFmtId="0" fontId="3" fillId="0" borderId="0" xfId="0" applyNumberFormat="1" applyFont="1" applyBorder="1" applyAlignment="1">
      <alignment horizontal="right" vertical="top" wrapText="1"/>
    </xf>
    <xf numFmtId="0" fontId="1" fillId="0" borderId="0" xfId="0" applyNumberFormat="1" applyFont="1" applyBorder="1" applyAlignment="1">
      <alignment horizontal="center" vertical="top"/>
    </xf>
    <xf numFmtId="0" fontId="14" fillId="0" borderId="13" xfId="0" applyNumberFormat="1" applyFont="1" applyBorder="1" applyAlignment="1">
      <alignment horizontal="center"/>
    </xf>
    <xf numFmtId="0" fontId="1" fillId="0" borderId="12" xfId="0" applyNumberFormat="1" applyFont="1" applyBorder="1" applyAlignment="1">
      <alignment horizontal="center" vertical="center"/>
    </xf>
    <xf numFmtId="0" fontId="15" fillId="0" borderId="13" xfId="0" applyNumberFormat="1" applyFont="1" applyBorder="1" applyAlignment="1">
      <alignment horizontal="right"/>
    </xf>
    <xf numFmtId="0" fontId="1" fillId="0" borderId="14"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5" fillId="0" borderId="0" xfId="0" applyNumberFormat="1" applyFont="1" applyBorder="1" applyAlignment="1">
      <alignment horizontal="left" wrapText="1"/>
    </xf>
    <xf numFmtId="0" fontId="0" fillId="0" borderId="0" xfId="0" applyAlignment="1">
      <alignment horizontal="left" wrapText="1"/>
    </xf>
    <xf numFmtId="0" fontId="11" fillId="0" borderId="0" xfId="0" applyNumberFormat="1" applyFont="1" applyBorder="1" applyAlignment="1">
      <alignment horizontal="left"/>
    </xf>
    <xf numFmtId="0" fontId="11" fillId="0" borderId="0" xfId="0" applyNumberFormat="1" applyFont="1" applyBorder="1" applyAlignment="1">
      <alignment horizontal="left" wrapText="1"/>
    </xf>
    <xf numFmtId="0" fontId="11" fillId="0" borderId="0" xfId="0" applyNumberFormat="1" applyFont="1" applyBorder="1" applyAlignment="1">
      <alignment horizontal="center" wrapText="1"/>
    </xf>
    <xf numFmtId="0" fontId="1" fillId="0" borderId="0" xfId="0" applyNumberFormat="1" applyFont="1" applyBorder="1" applyAlignment="1">
      <alignment horizontal="right"/>
    </xf>
    <xf numFmtId="0" fontId="1" fillId="0" borderId="16" xfId="0" applyNumberFormat="1" applyFont="1" applyBorder="1" applyAlignment="1">
      <alignment horizontal="right"/>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1" fillId="0" borderId="0" xfId="0" applyNumberFormat="1" applyFont="1" applyBorder="1" applyAlignment="1">
      <alignment horizontal="justify" wrapText="1"/>
    </xf>
    <xf numFmtId="49" fontId="1" fillId="0" borderId="0" xfId="0" applyNumberFormat="1" applyFont="1" applyBorder="1" applyAlignment="1">
      <alignment horizontal="left"/>
    </xf>
    <xf numFmtId="0" fontId="1" fillId="0" borderId="0" xfId="0" applyNumberFormat="1" applyFont="1" applyBorder="1" applyAlignment="1">
      <alignment horizontal="left"/>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1"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39"/>
  <sheetViews>
    <sheetView tabSelected="1" zoomScaleSheetLayoutView="75" workbookViewId="0" topLeftCell="A58">
      <selection activeCell="H69" sqref="H69"/>
    </sheetView>
  </sheetViews>
  <sheetFormatPr defaultColWidth="0.875" defaultRowHeight="12.75"/>
  <cols>
    <col min="1" max="1" width="69.125" style="1" customWidth="1"/>
    <col min="2" max="2" width="7.25390625" style="1" customWidth="1"/>
    <col min="3" max="3" width="13.00390625" style="1" customWidth="1"/>
    <col min="4" max="4" width="11.00390625" style="1" customWidth="1"/>
    <col min="5" max="5" width="12.125" style="1" customWidth="1"/>
    <col min="6" max="6" width="12.625" style="1" customWidth="1"/>
    <col min="7" max="7" width="12.375" style="1" customWidth="1"/>
    <col min="8" max="8" width="12.125" style="1" customWidth="1"/>
    <col min="9" max="16384" width="0.875" style="1" customWidth="1"/>
  </cols>
  <sheetData>
    <row r="1" spans="5:8" s="3" customFormat="1" ht="10.5">
      <c r="E1" s="20"/>
      <c r="F1" s="20"/>
      <c r="G1" s="20"/>
      <c r="H1" s="11" t="s">
        <v>0</v>
      </c>
    </row>
    <row r="2" spans="5:8" s="3" customFormat="1" ht="42" customHeight="1">
      <c r="E2" s="19"/>
      <c r="F2" s="61" t="s">
        <v>228</v>
      </c>
      <c r="G2" s="61"/>
      <c r="H2" s="61"/>
    </row>
    <row r="3" ht="12.75" customHeight="1"/>
    <row r="4" spans="1:8" s="3" customFormat="1" ht="12.75" customHeight="1">
      <c r="A4" s="42" t="s">
        <v>203</v>
      </c>
      <c r="B4" s="42"/>
      <c r="G4" s="60" t="s">
        <v>17</v>
      </c>
      <c r="H4" s="60"/>
    </row>
    <row r="5" spans="1:8" s="3" customFormat="1" ht="12.75" customHeight="1">
      <c r="A5" s="59" t="s">
        <v>356</v>
      </c>
      <c r="B5" s="49"/>
      <c r="E5" s="20"/>
      <c r="F5" s="63" t="s">
        <v>357</v>
      </c>
      <c r="G5" s="63"/>
      <c r="H5" s="63"/>
    </row>
    <row r="6" spans="1:8" s="4" customFormat="1" ht="12.75" customHeight="1">
      <c r="A6" s="62" t="s">
        <v>224</v>
      </c>
      <c r="B6" s="62"/>
      <c r="F6" s="45" t="s">
        <v>15</v>
      </c>
      <c r="H6" s="45"/>
    </row>
    <row r="7" spans="1:8" s="3" customFormat="1" ht="15">
      <c r="A7" s="48" t="s">
        <v>344</v>
      </c>
      <c r="B7" s="46"/>
      <c r="F7" s="38"/>
      <c r="G7" s="65" t="s">
        <v>348</v>
      </c>
      <c r="H7" s="65"/>
    </row>
    <row r="8" spans="1:7" s="4" customFormat="1" ht="11.25">
      <c r="A8" s="47" t="s">
        <v>290</v>
      </c>
      <c r="B8" s="47"/>
      <c r="F8" s="45" t="s">
        <v>16</v>
      </c>
      <c r="G8" s="45" t="s">
        <v>226</v>
      </c>
    </row>
    <row r="9" s="3" customFormat="1" ht="10.5">
      <c r="H9" s="20"/>
    </row>
    <row r="10" spans="1:8" s="3" customFormat="1" ht="12">
      <c r="A10" s="42" t="s">
        <v>358</v>
      </c>
      <c r="F10" s="42" t="s">
        <v>358</v>
      </c>
      <c r="H10" s="20"/>
    </row>
    <row r="11" spans="1:8" s="3" customFormat="1" ht="12">
      <c r="A11" s="42"/>
      <c r="F11" s="42"/>
      <c r="H11" s="20"/>
    </row>
    <row r="12" spans="1:8" s="3" customFormat="1" ht="12">
      <c r="A12" s="42"/>
      <c r="F12" s="42"/>
      <c r="H12" s="20"/>
    </row>
    <row r="13" ht="11.25">
      <c r="G13" s="39"/>
    </row>
    <row r="14" spans="1:4" s="5" customFormat="1" ht="12.75">
      <c r="A14" s="40" t="s">
        <v>346</v>
      </c>
      <c r="D14" s="18"/>
    </row>
    <row r="15" spans="1:8" s="5" customFormat="1" ht="12.75">
      <c r="A15" s="41" t="s">
        <v>347</v>
      </c>
      <c r="B15" s="14"/>
      <c r="C15" s="15"/>
      <c r="D15" s="14"/>
      <c r="H15" s="33" t="s">
        <v>18</v>
      </c>
    </row>
    <row r="16" spans="1:8" ht="12.75" customHeight="1">
      <c r="A16" s="42" t="s">
        <v>359</v>
      </c>
      <c r="B16" s="16"/>
      <c r="C16" s="2"/>
      <c r="G16" s="2" t="s">
        <v>19</v>
      </c>
      <c r="H16" s="34" t="s">
        <v>360</v>
      </c>
    </row>
    <row r="17" spans="1:8" ht="18" customHeight="1">
      <c r="A17" s="43" t="s">
        <v>229</v>
      </c>
      <c r="F17" s="73" t="s">
        <v>20</v>
      </c>
      <c r="G17" s="74"/>
      <c r="H17" s="34"/>
    </row>
    <row r="18" spans="1:8" ht="11.25" customHeight="1">
      <c r="A18" s="43" t="s">
        <v>291</v>
      </c>
      <c r="B18" s="32"/>
      <c r="C18" s="32"/>
      <c r="D18" s="32"/>
      <c r="E18" s="32"/>
      <c r="G18" s="2" t="s">
        <v>21</v>
      </c>
      <c r="H18" s="34" t="s">
        <v>341</v>
      </c>
    </row>
    <row r="19" spans="1:8" ht="12.75" customHeight="1">
      <c r="A19" s="43"/>
      <c r="F19" s="73" t="s">
        <v>20</v>
      </c>
      <c r="G19" s="74"/>
      <c r="H19" s="34"/>
    </row>
    <row r="20" spans="1:8" ht="11.25">
      <c r="A20" s="68" t="s">
        <v>343</v>
      </c>
      <c r="B20" s="69"/>
      <c r="C20" s="69"/>
      <c r="D20" s="69"/>
      <c r="E20" s="69"/>
      <c r="G20" s="2" t="s">
        <v>22</v>
      </c>
      <c r="H20" s="34" t="s">
        <v>342</v>
      </c>
    </row>
    <row r="21" spans="1:8" ht="11.25">
      <c r="A21" s="69"/>
      <c r="B21" s="69"/>
      <c r="C21" s="69"/>
      <c r="D21" s="69"/>
      <c r="E21" s="69"/>
      <c r="G21" s="2" t="s">
        <v>23</v>
      </c>
      <c r="H21" s="34" t="s">
        <v>227</v>
      </c>
    </row>
    <row r="22" spans="1:8" ht="18" customHeight="1">
      <c r="A22" s="42" t="s">
        <v>225</v>
      </c>
      <c r="G22" s="2" t="s">
        <v>24</v>
      </c>
      <c r="H22" s="34" t="s">
        <v>25</v>
      </c>
    </row>
    <row r="24" spans="1:8" s="6" customFormat="1" ht="10.5">
      <c r="A24" s="12" t="s">
        <v>26</v>
      </c>
      <c r="B24" s="12"/>
      <c r="C24" s="12"/>
      <c r="D24" s="12"/>
      <c r="E24" s="12"/>
      <c r="F24" s="12"/>
      <c r="G24" s="12"/>
      <c r="H24" s="12"/>
    </row>
    <row r="26" spans="1:8" ht="11.25" customHeight="1">
      <c r="A26" s="75" t="s">
        <v>1</v>
      </c>
      <c r="B26" s="66" t="s">
        <v>2</v>
      </c>
      <c r="C26" s="66" t="s">
        <v>3</v>
      </c>
      <c r="D26" s="66" t="s">
        <v>4</v>
      </c>
      <c r="E26" s="64" t="s">
        <v>6</v>
      </c>
      <c r="F26" s="64"/>
      <c r="G26" s="64"/>
      <c r="H26" s="64"/>
    </row>
    <row r="27" spans="1:8" ht="45.75" customHeight="1">
      <c r="A27" s="76"/>
      <c r="B27" s="67"/>
      <c r="C27" s="67"/>
      <c r="D27" s="67"/>
      <c r="E27" s="22" t="s">
        <v>352</v>
      </c>
      <c r="F27" s="22" t="s">
        <v>353</v>
      </c>
      <c r="G27" s="22" t="s">
        <v>354</v>
      </c>
      <c r="H27" s="37" t="s">
        <v>5</v>
      </c>
    </row>
    <row r="28" spans="1:8" ht="11.25">
      <c r="A28" s="24" t="s">
        <v>7</v>
      </c>
      <c r="B28" s="10" t="s">
        <v>8</v>
      </c>
      <c r="C28" s="10" t="s">
        <v>9</v>
      </c>
      <c r="D28" s="10" t="s">
        <v>10</v>
      </c>
      <c r="E28" s="24" t="s">
        <v>11</v>
      </c>
      <c r="F28" s="24" t="s">
        <v>12</v>
      </c>
      <c r="G28" s="24" t="s">
        <v>13</v>
      </c>
      <c r="H28" s="24" t="s">
        <v>14</v>
      </c>
    </row>
    <row r="29" spans="1:8" ht="12.75" customHeight="1">
      <c r="A29" s="25" t="s">
        <v>27</v>
      </c>
      <c r="B29" s="27" t="s">
        <v>28</v>
      </c>
      <c r="C29" s="27" t="s">
        <v>29</v>
      </c>
      <c r="D29" s="27" t="s">
        <v>29</v>
      </c>
      <c r="E29" s="26"/>
      <c r="F29" s="26"/>
      <c r="G29" s="26"/>
      <c r="H29" s="31"/>
    </row>
    <row r="30" spans="1:8" ht="12.75" customHeight="1">
      <c r="A30" s="25" t="s">
        <v>30</v>
      </c>
      <c r="B30" s="27" t="s">
        <v>31</v>
      </c>
      <c r="C30" s="27" t="s">
        <v>29</v>
      </c>
      <c r="D30" s="27" t="s">
        <v>29</v>
      </c>
      <c r="E30" s="26"/>
      <c r="F30" s="26"/>
      <c r="G30" s="26"/>
      <c r="H30" s="31"/>
    </row>
    <row r="31" spans="1:8" ht="13.5" customHeight="1">
      <c r="A31" s="28" t="s">
        <v>32</v>
      </c>
      <c r="B31" s="29" t="s">
        <v>33</v>
      </c>
      <c r="C31" s="29" t="s">
        <v>137</v>
      </c>
      <c r="D31" s="29" t="s">
        <v>137</v>
      </c>
      <c r="E31" s="53">
        <f>E32+E35+E46+E51+E57</f>
        <v>4856655.2700000005</v>
      </c>
      <c r="F31" s="53">
        <f>F32+F35+F46+F51+F57</f>
        <v>5954552</v>
      </c>
      <c r="G31" s="53">
        <f>G32+G35+G46+G51+G57</f>
        <v>5966154</v>
      </c>
      <c r="H31" s="53">
        <f>H32+H35+H46+H51+H57</f>
        <v>0</v>
      </c>
    </row>
    <row r="32" spans="1:8" ht="22.5" customHeight="1">
      <c r="A32" s="52" t="s">
        <v>34</v>
      </c>
      <c r="B32" s="29" t="s">
        <v>35</v>
      </c>
      <c r="C32" s="29" t="s">
        <v>36</v>
      </c>
      <c r="D32" s="29" t="s">
        <v>36</v>
      </c>
      <c r="E32" s="53">
        <f>E34</f>
        <v>0</v>
      </c>
      <c r="F32" s="53">
        <f>F34</f>
        <v>0</v>
      </c>
      <c r="G32" s="53">
        <f>G34</f>
        <v>0</v>
      </c>
      <c r="H32" s="53">
        <f>H34</f>
        <v>0</v>
      </c>
    </row>
    <row r="33" spans="1:8" ht="11.25">
      <c r="A33" s="25" t="s">
        <v>37</v>
      </c>
      <c r="B33" s="27" t="s">
        <v>38</v>
      </c>
      <c r="C33" s="27"/>
      <c r="D33" s="27"/>
      <c r="E33" s="25"/>
      <c r="F33" s="26"/>
      <c r="G33" s="26"/>
      <c r="H33" s="31"/>
    </row>
    <row r="34" spans="1:8" ht="11.25">
      <c r="A34" s="25"/>
      <c r="B34" s="27"/>
      <c r="C34" s="27"/>
      <c r="D34" s="27"/>
      <c r="E34" s="25"/>
      <c r="F34" s="26"/>
      <c r="G34" s="26"/>
      <c r="H34" s="31"/>
    </row>
    <row r="35" spans="1:8" ht="10.5" customHeight="1">
      <c r="A35" s="52" t="s">
        <v>39</v>
      </c>
      <c r="B35" s="29" t="s">
        <v>40</v>
      </c>
      <c r="C35" s="29" t="s">
        <v>41</v>
      </c>
      <c r="D35" s="29" t="s">
        <v>41</v>
      </c>
      <c r="E35" s="53">
        <f>E37</f>
        <v>4455699.65</v>
      </c>
      <c r="F35" s="53">
        <f>F37</f>
        <v>5564952</v>
      </c>
      <c r="G35" s="53">
        <f>G37</f>
        <v>5600954</v>
      </c>
      <c r="H35" s="53">
        <f>H37+H41+H44+H45</f>
        <v>0</v>
      </c>
    </row>
    <row r="36" spans="1:8" ht="10.5" customHeight="1">
      <c r="A36" s="23" t="s">
        <v>322</v>
      </c>
      <c r="B36" s="27"/>
      <c r="C36" s="27"/>
      <c r="D36" s="27"/>
      <c r="E36" s="26"/>
      <c r="F36" s="26"/>
      <c r="G36" s="26"/>
      <c r="H36" s="31"/>
    </row>
    <row r="37" spans="1:8" ht="10.5" customHeight="1">
      <c r="A37" s="54" t="s">
        <v>323</v>
      </c>
      <c r="B37" s="55" t="s">
        <v>42</v>
      </c>
      <c r="C37" s="55" t="s">
        <v>77</v>
      </c>
      <c r="D37" s="55" t="s">
        <v>77</v>
      </c>
      <c r="E37" s="56">
        <f>E39</f>
        <v>4455699.65</v>
      </c>
      <c r="F37" s="56">
        <f>F39</f>
        <v>5564952</v>
      </c>
      <c r="G37" s="56">
        <f>G39</f>
        <v>5600954</v>
      </c>
      <c r="H37" s="56">
        <f>H39+H40</f>
        <v>0</v>
      </c>
    </row>
    <row r="38" spans="1:8" ht="10.5" customHeight="1">
      <c r="A38" s="23" t="s">
        <v>325</v>
      </c>
      <c r="B38" s="27"/>
      <c r="C38" s="27"/>
      <c r="D38" s="27"/>
      <c r="E38" s="26"/>
      <c r="F38" s="26"/>
      <c r="G38" s="26"/>
      <c r="H38" s="31"/>
    </row>
    <row r="39" spans="1:8" ht="26.25" customHeight="1">
      <c r="A39" s="23" t="s">
        <v>326</v>
      </c>
      <c r="B39" s="27" t="s">
        <v>324</v>
      </c>
      <c r="C39" s="27" t="s">
        <v>77</v>
      </c>
      <c r="D39" s="27" t="s">
        <v>77</v>
      </c>
      <c r="E39" s="26">
        <v>4455699.65</v>
      </c>
      <c r="F39" s="26">
        <v>5564952</v>
      </c>
      <c r="G39" s="26">
        <v>5600954</v>
      </c>
      <c r="H39" s="31"/>
    </row>
    <row r="40" spans="1:8" ht="16.5" customHeight="1">
      <c r="A40" s="23" t="s">
        <v>328</v>
      </c>
      <c r="B40" s="27" t="s">
        <v>327</v>
      </c>
      <c r="C40" s="27" t="s">
        <v>77</v>
      </c>
      <c r="D40" s="27" t="s">
        <v>77</v>
      </c>
      <c r="E40" s="26"/>
      <c r="F40" s="26"/>
      <c r="G40" s="26"/>
      <c r="H40" s="31"/>
    </row>
    <row r="41" spans="1:8" ht="16.5" customHeight="1">
      <c r="A41" s="54" t="s">
        <v>329</v>
      </c>
      <c r="B41" s="55" t="s">
        <v>43</v>
      </c>
      <c r="C41" s="55" t="s">
        <v>330</v>
      </c>
      <c r="D41" s="55" t="s">
        <v>330</v>
      </c>
      <c r="E41" s="56">
        <f>E43</f>
        <v>0</v>
      </c>
      <c r="F41" s="56">
        <f>F43</f>
        <v>0</v>
      </c>
      <c r="G41" s="56">
        <f>G43</f>
        <v>0</v>
      </c>
      <c r="H41" s="56">
        <f>H43</f>
        <v>0</v>
      </c>
    </row>
    <row r="42" spans="1:8" ht="16.5" customHeight="1">
      <c r="A42" s="54" t="s">
        <v>331</v>
      </c>
      <c r="B42" s="55"/>
      <c r="C42" s="55"/>
      <c r="D42" s="55"/>
      <c r="E42" s="56"/>
      <c r="F42" s="56"/>
      <c r="G42" s="56"/>
      <c r="H42" s="57"/>
    </row>
    <row r="43" spans="1:8" ht="22.5" customHeight="1">
      <c r="A43" s="23" t="s">
        <v>44</v>
      </c>
      <c r="B43" s="27" t="s">
        <v>335</v>
      </c>
      <c r="C43" s="27" t="s">
        <v>330</v>
      </c>
      <c r="D43" s="27" t="s">
        <v>330</v>
      </c>
      <c r="E43" s="26"/>
      <c r="F43" s="26"/>
      <c r="G43" s="26"/>
      <c r="H43" s="31"/>
    </row>
    <row r="44" spans="1:8" ht="22.5" customHeight="1">
      <c r="A44" s="54" t="s">
        <v>332</v>
      </c>
      <c r="B44" s="55" t="s">
        <v>333</v>
      </c>
      <c r="C44" s="55" t="s">
        <v>334</v>
      </c>
      <c r="D44" s="55" t="s">
        <v>334</v>
      </c>
      <c r="E44" s="56"/>
      <c r="F44" s="56"/>
      <c r="G44" s="56"/>
      <c r="H44" s="57"/>
    </row>
    <row r="45" spans="1:8" ht="10.5" customHeight="1">
      <c r="A45" s="58" t="s">
        <v>336</v>
      </c>
      <c r="B45" s="55" t="s">
        <v>337</v>
      </c>
      <c r="C45" s="55" t="s">
        <v>338</v>
      </c>
      <c r="D45" s="55" t="s">
        <v>338</v>
      </c>
      <c r="E45" s="56"/>
      <c r="F45" s="56"/>
      <c r="G45" s="56"/>
      <c r="H45" s="57"/>
    </row>
    <row r="46" spans="1:8" ht="13.5" customHeight="1">
      <c r="A46" s="52" t="s">
        <v>45</v>
      </c>
      <c r="B46" s="29" t="s">
        <v>46</v>
      </c>
      <c r="C46" s="29" t="s">
        <v>47</v>
      </c>
      <c r="D46" s="29" t="s">
        <v>47</v>
      </c>
      <c r="E46" s="53">
        <f>SUM(E48:E50)</f>
        <v>0</v>
      </c>
      <c r="F46" s="53">
        <f>SUM(F48:F50)</f>
        <v>0</v>
      </c>
      <c r="G46" s="53">
        <f>SUM(G48:G50)</f>
        <v>0</v>
      </c>
      <c r="H46" s="53">
        <f>SUM(H48:H50)</f>
        <v>0</v>
      </c>
    </row>
    <row r="47" spans="1:8" ht="10.5" customHeight="1">
      <c r="A47" s="25" t="s">
        <v>37</v>
      </c>
      <c r="B47" s="27"/>
      <c r="C47" s="27"/>
      <c r="D47" s="27"/>
      <c r="E47" s="25"/>
      <c r="F47" s="26"/>
      <c r="G47" s="26"/>
      <c r="H47" s="31"/>
    </row>
    <row r="48" spans="1:8" ht="21" customHeight="1">
      <c r="A48" s="23" t="s">
        <v>314</v>
      </c>
      <c r="B48" s="27" t="s">
        <v>48</v>
      </c>
      <c r="C48" s="27" t="s">
        <v>315</v>
      </c>
      <c r="D48" s="27" t="s">
        <v>315</v>
      </c>
      <c r="E48" s="25"/>
      <c r="F48" s="26"/>
      <c r="G48" s="26"/>
      <c r="H48" s="31"/>
    </row>
    <row r="49" spans="1:8" ht="12.75" customHeight="1">
      <c r="A49" s="23" t="s">
        <v>318</v>
      </c>
      <c r="B49" s="27" t="s">
        <v>316</v>
      </c>
      <c r="C49" s="27" t="s">
        <v>317</v>
      </c>
      <c r="D49" s="27" t="s">
        <v>317</v>
      </c>
      <c r="E49" s="25"/>
      <c r="F49" s="26"/>
      <c r="G49" s="26"/>
      <c r="H49" s="31"/>
    </row>
    <row r="50" spans="1:8" ht="13.5" customHeight="1">
      <c r="A50" s="23" t="s">
        <v>319</v>
      </c>
      <c r="B50" s="27" t="s">
        <v>320</v>
      </c>
      <c r="C50" s="27" t="s">
        <v>321</v>
      </c>
      <c r="D50" s="27" t="s">
        <v>321</v>
      </c>
      <c r="E50" s="25"/>
      <c r="F50" s="26"/>
      <c r="G50" s="26"/>
      <c r="H50" s="31"/>
    </row>
    <row r="51" spans="1:8" ht="10.5" customHeight="1">
      <c r="A51" s="52" t="s">
        <v>49</v>
      </c>
      <c r="B51" s="29" t="s">
        <v>50</v>
      </c>
      <c r="C51" s="29" t="s">
        <v>51</v>
      </c>
      <c r="D51" s="29" t="s">
        <v>51</v>
      </c>
      <c r="E51" s="53">
        <f>SUM(E53:E56)</f>
        <v>400955.62</v>
      </c>
      <c r="F51" s="53">
        <f>SUM(F53:F56)</f>
        <v>389600</v>
      </c>
      <c r="G51" s="53">
        <f>SUM(G53:G56)</f>
        <v>365200</v>
      </c>
      <c r="H51" s="53">
        <f>SUM(H53:H56)</f>
        <v>0</v>
      </c>
    </row>
    <row r="52" spans="1:8" ht="10.5" customHeight="1">
      <c r="A52" s="25" t="s">
        <v>37</v>
      </c>
      <c r="B52" s="27"/>
      <c r="C52" s="27"/>
      <c r="D52" s="27"/>
      <c r="E52" s="25"/>
      <c r="F52" s="26"/>
      <c r="G52" s="26"/>
      <c r="H52" s="31"/>
    </row>
    <row r="53" spans="1:8" ht="11.25" customHeight="1">
      <c r="A53" s="25" t="s">
        <v>301</v>
      </c>
      <c r="B53" s="27" t="s">
        <v>302</v>
      </c>
      <c r="C53" s="27" t="s">
        <v>306</v>
      </c>
      <c r="D53" s="27" t="s">
        <v>306</v>
      </c>
      <c r="E53" s="25"/>
      <c r="F53" s="26"/>
      <c r="G53" s="26"/>
      <c r="H53" s="31"/>
    </row>
    <row r="54" spans="1:8" ht="13.5" customHeight="1">
      <c r="A54" s="25" t="s">
        <v>303</v>
      </c>
      <c r="B54" s="27" t="s">
        <v>304</v>
      </c>
      <c r="C54" s="27" t="s">
        <v>305</v>
      </c>
      <c r="D54" s="27" t="s">
        <v>305</v>
      </c>
      <c r="E54" s="25">
        <v>400955.62</v>
      </c>
      <c r="F54" s="26">
        <v>389600</v>
      </c>
      <c r="G54" s="26">
        <v>365200</v>
      </c>
      <c r="H54" s="31"/>
    </row>
    <row r="55" spans="1:8" ht="12.75" customHeight="1">
      <c r="A55" s="25" t="s">
        <v>307</v>
      </c>
      <c r="B55" s="27" t="s">
        <v>308</v>
      </c>
      <c r="C55" s="27" t="s">
        <v>309</v>
      </c>
      <c r="D55" s="27" t="s">
        <v>309</v>
      </c>
      <c r="E55" s="25"/>
      <c r="F55" s="26"/>
      <c r="G55" s="26"/>
      <c r="H55" s="31"/>
    </row>
    <row r="56" spans="1:8" ht="21" customHeight="1">
      <c r="A56" s="23" t="s">
        <v>310</v>
      </c>
      <c r="B56" s="27" t="s">
        <v>311</v>
      </c>
      <c r="C56" s="27" t="s">
        <v>230</v>
      </c>
      <c r="D56" s="27" t="s">
        <v>230</v>
      </c>
      <c r="E56" s="25"/>
      <c r="F56" s="26"/>
      <c r="G56" s="26"/>
      <c r="H56" s="31"/>
    </row>
    <row r="57" spans="1:8" ht="10.5" customHeight="1">
      <c r="A57" s="52" t="s">
        <v>52</v>
      </c>
      <c r="B57" s="29" t="s">
        <v>53</v>
      </c>
      <c r="C57" s="29" t="s">
        <v>54</v>
      </c>
      <c r="D57" s="29" t="s">
        <v>54</v>
      </c>
      <c r="E57" s="53">
        <f>SUM(E59:E60)</f>
        <v>0</v>
      </c>
      <c r="F57" s="53">
        <f>SUM(F59:F60)</f>
        <v>0</v>
      </c>
      <c r="G57" s="53">
        <f>SUM(G59:G60)</f>
        <v>0</v>
      </c>
      <c r="H57" s="53">
        <f>SUM(H59:H60)</f>
        <v>0</v>
      </c>
    </row>
    <row r="58" spans="1:8" ht="10.5" customHeight="1">
      <c r="A58" s="25" t="s">
        <v>37</v>
      </c>
      <c r="B58" s="27"/>
      <c r="C58" s="27"/>
      <c r="D58" s="27"/>
      <c r="E58" s="25"/>
      <c r="F58" s="26"/>
      <c r="G58" s="26"/>
      <c r="H58" s="31"/>
    </row>
    <row r="59" spans="1:8" ht="10.5" customHeight="1">
      <c r="A59" s="25" t="s">
        <v>313</v>
      </c>
      <c r="B59" s="27" t="s">
        <v>55</v>
      </c>
      <c r="C59" s="27" t="s">
        <v>312</v>
      </c>
      <c r="D59" s="27" t="s">
        <v>312</v>
      </c>
      <c r="E59" s="25"/>
      <c r="F59" s="26"/>
      <c r="G59" s="26"/>
      <c r="H59" s="31"/>
    </row>
    <row r="60" spans="1:8" ht="10.5" customHeight="1">
      <c r="A60" s="23"/>
      <c r="B60" s="27"/>
      <c r="C60" s="27"/>
      <c r="D60" s="27"/>
      <c r="E60" s="26"/>
      <c r="F60" s="26"/>
      <c r="G60" s="26"/>
      <c r="H60" s="31"/>
    </row>
    <row r="61" spans="1:8" ht="10.5" customHeight="1">
      <c r="A61" s="23" t="s">
        <v>56</v>
      </c>
      <c r="B61" s="27" t="s">
        <v>57</v>
      </c>
      <c r="C61" s="27"/>
      <c r="D61" s="27"/>
      <c r="E61" s="26"/>
      <c r="F61" s="26"/>
      <c r="G61" s="26"/>
      <c r="H61" s="31"/>
    </row>
    <row r="62" spans="1:8" ht="10.5" customHeight="1">
      <c r="A62" s="25" t="s">
        <v>37</v>
      </c>
      <c r="B62" s="27"/>
      <c r="C62" s="27"/>
      <c r="D62" s="27"/>
      <c r="E62" s="25"/>
      <c r="F62" s="26"/>
      <c r="G62" s="26"/>
      <c r="H62" s="31"/>
    </row>
    <row r="63" spans="1:8" ht="10.5" customHeight="1">
      <c r="A63" s="25"/>
      <c r="B63" s="27"/>
      <c r="C63" s="27"/>
      <c r="D63" s="27"/>
      <c r="E63" s="25"/>
      <c r="F63" s="26"/>
      <c r="G63" s="26"/>
      <c r="H63" s="31"/>
    </row>
    <row r="64" spans="1:8" ht="12.75" customHeight="1">
      <c r="A64" s="23" t="s">
        <v>58</v>
      </c>
      <c r="B64" s="27" t="s">
        <v>59</v>
      </c>
      <c r="C64" s="27" t="s">
        <v>29</v>
      </c>
      <c r="D64" s="27"/>
      <c r="E64" s="26"/>
      <c r="F64" s="26"/>
      <c r="G64" s="26"/>
      <c r="H64" s="31"/>
    </row>
    <row r="65" spans="1:8" ht="27" customHeight="1">
      <c r="A65" s="23" t="s">
        <v>60</v>
      </c>
      <c r="B65" s="27" t="s">
        <v>61</v>
      </c>
      <c r="C65" s="27" t="s">
        <v>62</v>
      </c>
      <c r="D65" s="27"/>
      <c r="E65" s="26"/>
      <c r="F65" s="26"/>
      <c r="G65" s="26"/>
      <c r="H65" s="31" t="s">
        <v>29</v>
      </c>
    </row>
    <row r="66" spans="1:8" ht="10.5" customHeight="1">
      <c r="A66" s="23"/>
      <c r="B66" s="27"/>
      <c r="C66" s="27"/>
      <c r="D66" s="27"/>
      <c r="E66" s="26"/>
      <c r="F66" s="26"/>
      <c r="G66" s="26"/>
      <c r="H66" s="31"/>
    </row>
    <row r="67" spans="1:8" ht="10.5" customHeight="1">
      <c r="A67" s="28" t="s">
        <v>63</v>
      </c>
      <c r="B67" s="29" t="s">
        <v>64</v>
      </c>
      <c r="C67" s="29" t="s">
        <v>29</v>
      </c>
      <c r="D67" s="27"/>
      <c r="E67" s="53">
        <f>E68+E87+E94+E99+E104+E106</f>
        <v>4856655.27</v>
      </c>
      <c r="F67" s="53">
        <f>F68+F87+F94+F99+F104+F106</f>
        <v>5954552</v>
      </c>
      <c r="G67" s="53">
        <f>G68+G87+G94+G99+G104+G106</f>
        <v>5966154</v>
      </c>
      <c r="H67" s="26"/>
    </row>
    <row r="68" spans="1:8" ht="22.5" customHeight="1">
      <c r="A68" s="23" t="s">
        <v>65</v>
      </c>
      <c r="B68" s="27" t="s">
        <v>66</v>
      </c>
      <c r="C68" s="27" t="s">
        <v>29</v>
      </c>
      <c r="D68" s="27"/>
      <c r="E68" s="26">
        <f>E69+E72+E76+E77+E81+E82+E83</f>
        <v>3724455.27</v>
      </c>
      <c r="F68" s="26">
        <f>F69+F72+F76+F77+F81+F82+F83</f>
        <v>4772452</v>
      </c>
      <c r="G68" s="26">
        <f>G69+G71+G72+G76+G77+G81+G82+G83</f>
        <v>4897354</v>
      </c>
      <c r="H68" s="31" t="s">
        <v>29</v>
      </c>
    </row>
    <row r="69" spans="1:8" ht="22.5" customHeight="1">
      <c r="A69" s="23" t="s">
        <v>235</v>
      </c>
      <c r="B69" s="27" t="s">
        <v>67</v>
      </c>
      <c r="C69" s="27" t="s">
        <v>68</v>
      </c>
      <c r="D69" s="27" t="s">
        <v>29</v>
      </c>
      <c r="E69" s="26">
        <f>E70+E71</f>
        <v>3332040</v>
      </c>
      <c r="F69" s="26">
        <f>F70+F71</f>
        <v>4165146</v>
      </c>
      <c r="G69" s="26">
        <f>G70+G71</f>
        <v>4263199</v>
      </c>
      <c r="H69" s="31" t="s">
        <v>29</v>
      </c>
    </row>
    <row r="70" spans="1:8" ht="22.5" customHeight="1">
      <c r="A70" s="23" t="s">
        <v>283</v>
      </c>
      <c r="B70" s="27" t="s">
        <v>285</v>
      </c>
      <c r="C70" s="27" t="s">
        <v>68</v>
      </c>
      <c r="D70" s="27" t="s">
        <v>232</v>
      </c>
      <c r="E70" s="26">
        <f>4656490-556401-768049</f>
        <v>3332040</v>
      </c>
      <c r="F70" s="26">
        <f>4934948-769802</f>
        <v>4165146</v>
      </c>
      <c r="G70" s="26">
        <f>4955902-692703</f>
        <v>4263199</v>
      </c>
      <c r="H70" s="31"/>
    </row>
    <row r="71" spans="1:8" ht="15" customHeight="1">
      <c r="A71" s="23" t="s">
        <v>284</v>
      </c>
      <c r="B71" s="27" t="s">
        <v>286</v>
      </c>
      <c r="C71" s="27" t="s">
        <v>68</v>
      </c>
      <c r="D71" s="27" t="s">
        <v>231</v>
      </c>
      <c r="E71" s="26">
        <v>0</v>
      </c>
      <c r="F71" s="26">
        <v>0</v>
      </c>
      <c r="G71" s="26">
        <v>0</v>
      </c>
      <c r="H71" s="31"/>
    </row>
    <row r="72" spans="1:8" ht="10.5" customHeight="1">
      <c r="A72" s="23" t="s">
        <v>236</v>
      </c>
      <c r="B72" s="27" t="s">
        <v>69</v>
      </c>
      <c r="C72" s="27" t="s">
        <v>70</v>
      </c>
      <c r="D72" s="27" t="s">
        <v>29</v>
      </c>
      <c r="E72" s="26">
        <f>E74+E75</f>
        <v>0</v>
      </c>
      <c r="F72" s="26">
        <f>F74+F75</f>
        <v>0</v>
      </c>
      <c r="G72" s="26">
        <f>G74+G75</f>
        <v>0</v>
      </c>
      <c r="H72" s="31" t="s">
        <v>29</v>
      </c>
    </row>
    <row r="73" spans="1:8" ht="10.5" customHeight="1">
      <c r="A73" s="23" t="s">
        <v>234</v>
      </c>
      <c r="B73" s="27"/>
      <c r="C73" s="27"/>
      <c r="D73" s="27"/>
      <c r="E73" s="26"/>
      <c r="F73" s="26"/>
      <c r="G73" s="26"/>
      <c r="H73" s="31"/>
    </row>
    <row r="74" spans="1:8" ht="10.5" customHeight="1">
      <c r="A74" s="23" t="s">
        <v>243</v>
      </c>
      <c r="B74" s="27" t="s">
        <v>287</v>
      </c>
      <c r="C74" s="27" t="s">
        <v>70</v>
      </c>
      <c r="D74" s="27" t="s">
        <v>233</v>
      </c>
      <c r="E74" s="26"/>
      <c r="F74" s="26"/>
      <c r="G74" s="26"/>
      <c r="H74" s="31"/>
    </row>
    <row r="75" spans="1:8" ht="12.75" customHeight="1">
      <c r="A75" s="23" t="s">
        <v>244</v>
      </c>
      <c r="B75" s="27" t="s">
        <v>288</v>
      </c>
      <c r="C75" s="27" t="s">
        <v>70</v>
      </c>
      <c r="D75" s="27" t="s">
        <v>231</v>
      </c>
      <c r="E75" s="26"/>
      <c r="F75" s="26"/>
      <c r="G75" s="26"/>
      <c r="H75" s="31" t="s">
        <v>29</v>
      </c>
    </row>
    <row r="76" spans="1:8" ht="22.5" customHeight="1">
      <c r="A76" s="23" t="s">
        <v>238</v>
      </c>
      <c r="B76" s="27" t="s">
        <v>71</v>
      </c>
      <c r="C76" s="27" t="s">
        <v>72</v>
      </c>
      <c r="D76" s="27"/>
      <c r="E76" s="26"/>
      <c r="F76" s="26"/>
      <c r="G76" s="26"/>
      <c r="H76" s="31" t="s">
        <v>29</v>
      </c>
    </row>
    <row r="77" spans="1:8" ht="22.5" customHeight="1">
      <c r="A77" s="23" t="s">
        <v>237</v>
      </c>
      <c r="B77" s="27" t="s">
        <v>73</v>
      </c>
      <c r="C77" s="27" t="s">
        <v>74</v>
      </c>
      <c r="D77" s="27" t="s">
        <v>277</v>
      </c>
      <c r="E77" s="26">
        <f>E79+E80</f>
        <v>392415.27</v>
      </c>
      <c r="F77" s="26">
        <f>F79+F80</f>
        <v>607306</v>
      </c>
      <c r="G77" s="26">
        <f>G79+G80</f>
        <v>634155</v>
      </c>
      <c r="H77" s="31" t="s">
        <v>29</v>
      </c>
    </row>
    <row r="78" spans="1:8" ht="10.5" customHeight="1">
      <c r="A78" s="23" t="s">
        <v>239</v>
      </c>
      <c r="B78" s="27"/>
      <c r="C78" s="27"/>
      <c r="D78" s="27"/>
      <c r="E78" s="26"/>
      <c r="F78" s="26"/>
      <c r="G78" s="26"/>
      <c r="H78" s="31" t="s">
        <v>29</v>
      </c>
    </row>
    <row r="79" spans="1:8" ht="10.5" customHeight="1">
      <c r="A79" s="23" t="s">
        <v>246</v>
      </c>
      <c r="B79" s="27" t="s">
        <v>75</v>
      </c>
      <c r="C79" s="27" t="s">
        <v>74</v>
      </c>
      <c r="D79" s="27" t="s">
        <v>277</v>
      </c>
      <c r="E79" s="26">
        <f>792400-168033.73-231951</f>
        <v>392415.27</v>
      </c>
      <c r="F79" s="26">
        <f>839786-232480</f>
        <v>607306</v>
      </c>
      <c r="G79" s="26">
        <f>843351-209196</f>
        <v>634155</v>
      </c>
      <c r="H79" s="31"/>
    </row>
    <row r="80" spans="1:8" ht="10.5" customHeight="1">
      <c r="A80" s="23" t="s">
        <v>245</v>
      </c>
      <c r="B80" s="27" t="s">
        <v>75</v>
      </c>
      <c r="C80" s="27" t="s">
        <v>74</v>
      </c>
      <c r="D80" s="27" t="s">
        <v>277</v>
      </c>
      <c r="E80" s="26"/>
      <c r="F80" s="26"/>
      <c r="G80" s="26"/>
      <c r="H80" s="31" t="s">
        <v>29</v>
      </c>
    </row>
    <row r="81" spans="1:8" ht="13.5" customHeight="1">
      <c r="A81" s="23" t="s">
        <v>240</v>
      </c>
      <c r="B81" s="27" t="s">
        <v>76</v>
      </c>
      <c r="C81" s="27" t="s">
        <v>77</v>
      </c>
      <c r="D81" s="27"/>
      <c r="E81" s="26"/>
      <c r="F81" s="26"/>
      <c r="G81" s="26"/>
      <c r="H81" s="31" t="s">
        <v>29</v>
      </c>
    </row>
    <row r="82" spans="1:8" ht="16.5" customHeight="1">
      <c r="A82" s="23" t="s">
        <v>241</v>
      </c>
      <c r="B82" s="27" t="s">
        <v>78</v>
      </c>
      <c r="C82" s="27" t="s">
        <v>79</v>
      </c>
      <c r="D82" s="27"/>
      <c r="E82" s="26"/>
      <c r="F82" s="26"/>
      <c r="G82" s="26"/>
      <c r="H82" s="31" t="s">
        <v>29</v>
      </c>
    </row>
    <row r="83" spans="1:8" ht="21.75" customHeight="1">
      <c r="A83" s="23" t="s">
        <v>242</v>
      </c>
      <c r="B83" s="27" t="s">
        <v>80</v>
      </c>
      <c r="C83" s="27" t="s">
        <v>81</v>
      </c>
      <c r="D83" s="27"/>
      <c r="E83" s="26"/>
      <c r="F83" s="26"/>
      <c r="G83" s="26"/>
      <c r="H83" s="31" t="s">
        <v>29</v>
      </c>
    </row>
    <row r="84" spans="1:8" ht="10.5" customHeight="1">
      <c r="A84" s="23" t="s">
        <v>247</v>
      </c>
      <c r="B84" s="27"/>
      <c r="C84" s="27"/>
      <c r="D84" s="27"/>
      <c r="E84" s="26"/>
      <c r="F84" s="26"/>
      <c r="G84" s="26"/>
      <c r="H84" s="31" t="s">
        <v>29</v>
      </c>
    </row>
    <row r="85" spans="1:8" ht="10.5" customHeight="1">
      <c r="A85" s="23" t="s">
        <v>248</v>
      </c>
      <c r="B85" s="27" t="s">
        <v>82</v>
      </c>
      <c r="C85" s="27" t="s">
        <v>81</v>
      </c>
      <c r="D85" s="27"/>
      <c r="E85" s="26"/>
      <c r="F85" s="26"/>
      <c r="G85" s="26"/>
      <c r="H85" s="31"/>
    </row>
    <row r="86" spans="1:8" ht="10.5" customHeight="1">
      <c r="A86" s="23" t="s">
        <v>249</v>
      </c>
      <c r="B86" s="27" t="s">
        <v>83</v>
      </c>
      <c r="C86" s="27" t="s">
        <v>81</v>
      </c>
      <c r="D86" s="27"/>
      <c r="E86" s="26"/>
      <c r="F86" s="26"/>
      <c r="G86" s="26"/>
      <c r="H86" s="31" t="s">
        <v>29</v>
      </c>
    </row>
    <row r="87" spans="1:8" ht="15" customHeight="1">
      <c r="A87" s="23" t="s">
        <v>84</v>
      </c>
      <c r="B87" s="27" t="s">
        <v>85</v>
      </c>
      <c r="C87" s="27" t="s">
        <v>86</v>
      </c>
      <c r="D87" s="27"/>
      <c r="E87" s="26">
        <f>E88+E91+E92+E93</f>
        <v>0</v>
      </c>
      <c r="F87" s="26">
        <f>F88+F91+F92+F93</f>
        <v>0</v>
      </c>
      <c r="G87" s="26">
        <f>G88+G91+G92+G93</f>
        <v>0</v>
      </c>
      <c r="H87" s="31" t="s">
        <v>29</v>
      </c>
    </row>
    <row r="88" spans="1:8" ht="24" customHeight="1">
      <c r="A88" s="23" t="s">
        <v>250</v>
      </c>
      <c r="B88" s="27" t="s">
        <v>87</v>
      </c>
      <c r="C88" s="27" t="s">
        <v>88</v>
      </c>
      <c r="D88" s="27"/>
      <c r="E88" s="26"/>
      <c r="F88" s="26"/>
      <c r="G88" s="26"/>
      <c r="H88" s="31" t="s">
        <v>29</v>
      </c>
    </row>
    <row r="89" spans="1:8" ht="12.75" customHeight="1">
      <c r="A89" s="23" t="s">
        <v>339</v>
      </c>
      <c r="B89" s="27"/>
      <c r="C89" s="27"/>
      <c r="D89" s="27"/>
      <c r="E89" s="26"/>
      <c r="F89" s="26"/>
      <c r="G89" s="26"/>
      <c r="H89" s="31"/>
    </row>
    <row r="90" spans="1:8" ht="26.25" customHeight="1">
      <c r="A90" s="23" t="s">
        <v>252</v>
      </c>
      <c r="B90" s="27" t="s">
        <v>89</v>
      </c>
      <c r="C90" s="27" t="s">
        <v>90</v>
      </c>
      <c r="D90" s="27"/>
      <c r="E90" s="26"/>
      <c r="F90" s="26"/>
      <c r="G90" s="26"/>
      <c r="H90" s="31" t="s">
        <v>29</v>
      </c>
    </row>
    <row r="91" spans="1:8" ht="24.75" customHeight="1">
      <c r="A91" s="23" t="s">
        <v>251</v>
      </c>
      <c r="B91" s="27" t="s">
        <v>91</v>
      </c>
      <c r="C91" s="27" t="s">
        <v>92</v>
      </c>
      <c r="D91" s="27"/>
      <c r="E91" s="26"/>
      <c r="F91" s="26"/>
      <c r="G91" s="26"/>
      <c r="H91" s="31" t="s">
        <v>29</v>
      </c>
    </row>
    <row r="92" spans="1:8" ht="34.5" customHeight="1">
      <c r="A92" s="23" t="s">
        <v>253</v>
      </c>
      <c r="B92" s="27" t="s">
        <v>93</v>
      </c>
      <c r="C92" s="27" t="s">
        <v>94</v>
      </c>
      <c r="D92" s="27"/>
      <c r="E92" s="26"/>
      <c r="F92" s="26"/>
      <c r="G92" s="26"/>
      <c r="H92" s="31" t="s">
        <v>29</v>
      </c>
    </row>
    <row r="93" spans="1:8" ht="16.5" customHeight="1">
      <c r="A93" s="23" t="s">
        <v>254</v>
      </c>
      <c r="B93" s="27" t="s">
        <v>95</v>
      </c>
      <c r="C93" s="27" t="s">
        <v>96</v>
      </c>
      <c r="D93" s="27"/>
      <c r="E93" s="26"/>
      <c r="F93" s="26"/>
      <c r="G93" s="26"/>
      <c r="H93" s="31" t="s">
        <v>29</v>
      </c>
    </row>
    <row r="94" spans="1:8" ht="18" customHeight="1">
      <c r="A94" s="23" t="s">
        <v>97</v>
      </c>
      <c r="B94" s="27" t="s">
        <v>98</v>
      </c>
      <c r="C94" s="27" t="s">
        <v>99</v>
      </c>
      <c r="D94" s="27" t="s">
        <v>282</v>
      </c>
      <c r="E94" s="26">
        <f>SUM(E95:E98)</f>
        <v>88400</v>
      </c>
      <c r="F94" s="26">
        <f>SUM(F95:F98)</f>
        <v>88400</v>
      </c>
      <c r="G94" s="26">
        <f>SUM(G95:G98)</f>
        <v>88400</v>
      </c>
      <c r="H94" s="31" t="s">
        <v>29</v>
      </c>
    </row>
    <row r="95" spans="1:8" ht="21.75" customHeight="1">
      <c r="A95" s="23" t="s">
        <v>255</v>
      </c>
      <c r="B95" s="27" t="s">
        <v>100</v>
      </c>
      <c r="C95" s="27" t="s">
        <v>101</v>
      </c>
      <c r="D95" s="27" t="s">
        <v>278</v>
      </c>
      <c r="E95" s="26">
        <v>80800</v>
      </c>
      <c r="F95" s="26">
        <v>80800</v>
      </c>
      <c r="G95" s="26">
        <v>80800</v>
      </c>
      <c r="H95" s="31" t="s">
        <v>29</v>
      </c>
    </row>
    <row r="96" spans="1:8" ht="21.75" customHeight="1">
      <c r="A96" s="23" t="s">
        <v>256</v>
      </c>
      <c r="B96" s="27" t="s">
        <v>102</v>
      </c>
      <c r="C96" s="27" t="s">
        <v>103</v>
      </c>
      <c r="D96" s="27" t="s">
        <v>278</v>
      </c>
      <c r="E96" s="26">
        <v>7600</v>
      </c>
      <c r="F96" s="26">
        <v>7600</v>
      </c>
      <c r="G96" s="26">
        <v>7600</v>
      </c>
      <c r="H96" s="31" t="s">
        <v>29</v>
      </c>
    </row>
    <row r="97" spans="1:8" ht="14.25" customHeight="1">
      <c r="A97" s="23" t="s">
        <v>280</v>
      </c>
      <c r="B97" s="27" t="s">
        <v>104</v>
      </c>
      <c r="C97" s="27" t="s">
        <v>105</v>
      </c>
      <c r="D97" s="27" t="s">
        <v>278</v>
      </c>
      <c r="E97" s="26"/>
      <c r="F97" s="26"/>
      <c r="G97" s="26"/>
      <c r="H97" s="31"/>
    </row>
    <row r="98" spans="1:8" ht="10.5" customHeight="1">
      <c r="A98" s="23" t="s">
        <v>257</v>
      </c>
      <c r="B98" s="27" t="s">
        <v>281</v>
      </c>
      <c r="C98" s="27" t="s">
        <v>105</v>
      </c>
      <c r="D98" s="27" t="s">
        <v>279</v>
      </c>
      <c r="E98" s="26"/>
      <c r="F98" s="26"/>
      <c r="G98" s="26"/>
      <c r="H98" s="31" t="s">
        <v>29</v>
      </c>
    </row>
    <row r="99" spans="1:8" ht="14.25" customHeight="1">
      <c r="A99" s="23" t="s">
        <v>106</v>
      </c>
      <c r="B99" s="27" t="s">
        <v>107</v>
      </c>
      <c r="C99" s="27" t="s">
        <v>29</v>
      </c>
      <c r="D99" s="27"/>
      <c r="E99" s="26"/>
      <c r="F99" s="26"/>
      <c r="G99" s="26"/>
      <c r="H99" s="31" t="s">
        <v>29</v>
      </c>
    </row>
    <row r="100" spans="1:8" ht="10.5" customHeight="1">
      <c r="A100" s="23" t="s">
        <v>258</v>
      </c>
      <c r="B100" s="27"/>
      <c r="C100" s="27"/>
      <c r="D100" s="27"/>
      <c r="E100" s="26"/>
      <c r="F100" s="26"/>
      <c r="G100" s="26"/>
      <c r="H100" s="31" t="s">
        <v>29</v>
      </c>
    </row>
    <row r="101" spans="1:8" ht="10.5" customHeight="1">
      <c r="A101" s="23" t="s">
        <v>259</v>
      </c>
      <c r="B101" s="27" t="s">
        <v>108</v>
      </c>
      <c r="C101" s="27" t="s">
        <v>109</v>
      </c>
      <c r="D101" s="27"/>
      <c r="E101" s="26"/>
      <c r="F101" s="26"/>
      <c r="G101" s="26"/>
      <c r="H101" s="31"/>
    </row>
    <row r="102" spans="1:8" ht="14.25" customHeight="1">
      <c r="A102" s="23" t="s">
        <v>260</v>
      </c>
      <c r="B102" s="27" t="s">
        <v>110</v>
      </c>
      <c r="C102" s="27" t="s">
        <v>111</v>
      </c>
      <c r="D102" s="27"/>
      <c r="E102" s="26"/>
      <c r="F102" s="26"/>
      <c r="G102" s="26"/>
      <c r="H102" s="31" t="s">
        <v>29</v>
      </c>
    </row>
    <row r="103" spans="1:8" ht="21.75" customHeight="1">
      <c r="A103" s="23" t="s">
        <v>261</v>
      </c>
      <c r="B103" s="27" t="s">
        <v>112</v>
      </c>
      <c r="C103" s="27" t="s">
        <v>113</v>
      </c>
      <c r="D103" s="27"/>
      <c r="E103" s="26"/>
      <c r="F103" s="26"/>
      <c r="G103" s="26"/>
      <c r="H103" s="31" t="s">
        <v>29</v>
      </c>
    </row>
    <row r="104" spans="1:8" ht="15" customHeight="1">
      <c r="A104" s="23" t="s">
        <v>114</v>
      </c>
      <c r="B104" s="27" t="s">
        <v>115</v>
      </c>
      <c r="C104" s="27" t="s">
        <v>29</v>
      </c>
      <c r="D104" s="27"/>
      <c r="E104" s="26"/>
      <c r="F104" s="26"/>
      <c r="G104" s="26"/>
      <c r="H104" s="31" t="s">
        <v>29</v>
      </c>
    </row>
    <row r="105" spans="1:8" ht="27" customHeight="1">
      <c r="A105" s="23" t="s">
        <v>262</v>
      </c>
      <c r="B105" s="27" t="s">
        <v>116</v>
      </c>
      <c r="C105" s="27" t="s">
        <v>117</v>
      </c>
      <c r="D105" s="27"/>
      <c r="E105" s="26"/>
      <c r="F105" s="26"/>
      <c r="G105" s="26"/>
      <c r="H105" s="31"/>
    </row>
    <row r="106" spans="1:8" ht="21.75" customHeight="1">
      <c r="A106" s="23" t="s">
        <v>118</v>
      </c>
      <c r="B106" s="27" t="s">
        <v>119</v>
      </c>
      <c r="C106" s="27" t="s">
        <v>29</v>
      </c>
      <c r="D106" s="27" t="s">
        <v>29</v>
      </c>
      <c r="E106" s="26">
        <f>E108+E109+E110+E111</f>
        <v>1043800</v>
      </c>
      <c r="F106" s="26">
        <f>F108+F109+F110+F111</f>
        <v>1093700</v>
      </c>
      <c r="G106" s="26">
        <f>G108+G109+G110+G111</f>
        <v>980400</v>
      </c>
      <c r="H106" s="26">
        <f>H108+H109+H110+H111</f>
        <v>0</v>
      </c>
    </row>
    <row r="107" spans="1:8" ht="11.25" customHeight="1">
      <c r="A107" s="23" t="s">
        <v>263</v>
      </c>
      <c r="B107" s="27"/>
      <c r="C107" s="27"/>
      <c r="D107" s="27"/>
      <c r="E107" s="26"/>
      <c r="F107" s="26"/>
      <c r="G107" s="26"/>
      <c r="H107" s="31"/>
    </row>
    <row r="108" spans="1:8" ht="12.75" customHeight="1">
      <c r="A108" s="23" t="s">
        <v>264</v>
      </c>
      <c r="B108" s="27" t="s">
        <v>120</v>
      </c>
      <c r="C108" s="27" t="s">
        <v>121</v>
      </c>
      <c r="D108" s="27" t="s">
        <v>29</v>
      </c>
      <c r="E108" s="26"/>
      <c r="F108" s="26"/>
      <c r="G108" s="26"/>
      <c r="H108" s="31"/>
    </row>
    <row r="109" spans="1:8" ht="18" customHeight="1">
      <c r="A109" s="23" t="s">
        <v>265</v>
      </c>
      <c r="B109" s="27" t="s">
        <v>122</v>
      </c>
      <c r="C109" s="27" t="s">
        <v>123</v>
      </c>
      <c r="D109" s="27" t="s">
        <v>29</v>
      </c>
      <c r="E109" s="26"/>
      <c r="F109" s="26"/>
      <c r="G109" s="26"/>
      <c r="H109" s="31"/>
    </row>
    <row r="110" spans="1:8" ht="23.25" customHeight="1">
      <c r="A110" s="23" t="s">
        <v>266</v>
      </c>
      <c r="B110" s="27" t="s">
        <v>124</v>
      </c>
      <c r="C110" s="27" t="s">
        <v>125</v>
      </c>
      <c r="D110" s="27" t="s">
        <v>29</v>
      </c>
      <c r="E110" s="26"/>
      <c r="F110" s="26"/>
      <c r="G110" s="26"/>
      <c r="H110" s="31"/>
    </row>
    <row r="111" spans="1:8" ht="12" customHeight="1">
      <c r="A111" s="23" t="s">
        <v>267</v>
      </c>
      <c r="B111" s="27" t="s">
        <v>126</v>
      </c>
      <c r="C111" s="27" t="s">
        <v>127</v>
      </c>
      <c r="D111" s="27" t="s">
        <v>29</v>
      </c>
      <c r="E111" s="25">
        <f>E113+E114</f>
        <v>1043800</v>
      </c>
      <c r="F111" s="25">
        <f>F113+F114</f>
        <v>1093700</v>
      </c>
      <c r="G111" s="25">
        <f>G113+G114</f>
        <v>980400</v>
      </c>
      <c r="H111" s="31"/>
    </row>
    <row r="112" spans="1:8" ht="13.5" customHeight="1">
      <c r="A112" s="25" t="s">
        <v>128</v>
      </c>
      <c r="B112" s="27"/>
      <c r="C112" s="27"/>
      <c r="D112" s="27"/>
      <c r="E112" s="25"/>
      <c r="F112" s="26"/>
      <c r="G112" s="26"/>
      <c r="H112" s="31"/>
    </row>
    <row r="113" spans="1:8" ht="24" customHeight="1">
      <c r="A113" s="23" t="s">
        <v>272</v>
      </c>
      <c r="B113" s="27" t="s">
        <v>273</v>
      </c>
      <c r="C113" s="27" t="s">
        <v>127</v>
      </c>
      <c r="D113" s="27" t="s">
        <v>29</v>
      </c>
      <c r="E113" s="25"/>
      <c r="F113" s="26"/>
      <c r="G113" s="26"/>
      <c r="H113" s="31"/>
    </row>
    <row r="114" spans="1:8" ht="24" customHeight="1">
      <c r="A114" s="23" t="s">
        <v>274</v>
      </c>
      <c r="B114" s="27" t="s">
        <v>275</v>
      </c>
      <c r="C114" s="27" t="s">
        <v>127</v>
      </c>
      <c r="D114" s="27" t="s">
        <v>29</v>
      </c>
      <c r="E114" s="26">
        <v>1043800</v>
      </c>
      <c r="F114" s="26">
        <v>1093700</v>
      </c>
      <c r="G114" s="26">
        <v>980400</v>
      </c>
      <c r="H114" s="31"/>
    </row>
    <row r="115" spans="1:8" ht="19.5" customHeight="1">
      <c r="A115" s="23" t="s">
        <v>268</v>
      </c>
      <c r="B115" s="27" t="s">
        <v>129</v>
      </c>
      <c r="C115" s="27" t="s">
        <v>130</v>
      </c>
      <c r="D115" s="27"/>
      <c r="E115" s="26"/>
      <c r="F115" s="26"/>
      <c r="G115" s="26"/>
      <c r="H115" s="31"/>
    </row>
    <row r="116" spans="1:8" ht="34.5" customHeight="1">
      <c r="A116" s="23" t="s">
        <v>269</v>
      </c>
      <c r="B116" s="27" t="s">
        <v>131</v>
      </c>
      <c r="C116" s="27" t="s">
        <v>132</v>
      </c>
      <c r="D116" s="27"/>
      <c r="E116" s="26"/>
      <c r="F116" s="26"/>
      <c r="G116" s="26"/>
      <c r="H116" s="31"/>
    </row>
    <row r="117" spans="1:8" ht="24" customHeight="1">
      <c r="A117" s="23" t="s">
        <v>270</v>
      </c>
      <c r="B117" s="27" t="s">
        <v>133</v>
      </c>
      <c r="C117" s="27" t="s">
        <v>134</v>
      </c>
      <c r="D117" s="27"/>
      <c r="E117" s="26"/>
      <c r="F117" s="26"/>
      <c r="G117" s="26"/>
      <c r="H117" s="31" t="s">
        <v>29</v>
      </c>
    </row>
    <row r="118" spans="1:8" ht="17.25" customHeight="1">
      <c r="A118" s="28" t="s">
        <v>135</v>
      </c>
      <c r="B118" s="29" t="s">
        <v>136</v>
      </c>
      <c r="C118" s="29" t="s">
        <v>137</v>
      </c>
      <c r="D118" s="27"/>
      <c r="E118" s="26"/>
      <c r="F118" s="26"/>
      <c r="G118" s="26"/>
      <c r="H118" s="31" t="s">
        <v>29</v>
      </c>
    </row>
    <row r="119" spans="1:8" ht="12.75" customHeight="1">
      <c r="A119" s="23" t="s">
        <v>138</v>
      </c>
      <c r="B119" s="27" t="s">
        <v>140</v>
      </c>
      <c r="C119" s="27"/>
      <c r="D119" s="27"/>
      <c r="E119" s="26"/>
      <c r="F119" s="26"/>
      <c r="G119" s="26"/>
      <c r="H119" s="31" t="s">
        <v>29</v>
      </c>
    </row>
    <row r="120" spans="1:8" ht="12.75" customHeight="1">
      <c r="A120" s="23" t="s">
        <v>139</v>
      </c>
      <c r="B120" s="27" t="s">
        <v>141</v>
      </c>
      <c r="C120" s="27"/>
      <c r="D120" s="27"/>
      <c r="E120" s="26"/>
      <c r="F120" s="26"/>
      <c r="G120" s="26"/>
      <c r="H120" s="31" t="s">
        <v>29</v>
      </c>
    </row>
    <row r="121" spans="1:8" ht="12.75" customHeight="1">
      <c r="A121" s="23" t="s">
        <v>142</v>
      </c>
      <c r="B121" s="27" t="s">
        <v>141</v>
      </c>
      <c r="C121" s="27"/>
      <c r="D121" s="27"/>
      <c r="E121" s="26"/>
      <c r="F121" s="26"/>
      <c r="G121" s="26"/>
      <c r="H121" s="31" t="s">
        <v>29</v>
      </c>
    </row>
    <row r="122" spans="1:8" ht="12.75" customHeight="1">
      <c r="A122" s="28" t="s">
        <v>143</v>
      </c>
      <c r="B122" s="29" t="s">
        <v>144</v>
      </c>
      <c r="C122" s="29" t="s">
        <v>29</v>
      </c>
      <c r="D122" s="27"/>
      <c r="E122" s="26"/>
      <c r="F122" s="26"/>
      <c r="G122" s="26"/>
      <c r="H122" s="31" t="s">
        <v>29</v>
      </c>
    </row>
    <row r="123" spans="1:8" ht="11.25" customHeight="1">
      <c r="A123" s="23" t="s">
        <v>145</v>
      </c>
      <c r="B123" s="27"/>
      <c r="C123" s="27"/>
      <c r="D123" s="27"/>
      <c r="E123" s="26"/>
      <c r="F123" s="26"/>
      <c r="G123" s="26"/>
      <c r="H123" s="31"/>
    </row>
    <row r="124" spans="1:8" ht="12.75" customHeight="1">
      <c r="A124" s="30" t="s">
        <v>271</v>
      </c>
      <c r="B124" s="31">
        <v>4010</v>
      </c>
      <c r="C124" s="31">
        <v>610</v>
      </c>
      <c r="D124" s="35"/>
      <c r="E124" s="35"/>
      <c r="F124" s="35"/>
      <c r="G124" s="35"/>
      <c r="H124" s="35"/>
    </row>
    <row r="125" s="3" customFormat="1" ht="11.25" customHeight="1">
      <c r="A125" s="1"/>
    </row>
    <row r="126" spans="1:8" s="3" customFormat="1" ht="11.25" customHeight="1">
      <c r="A126" s="70" t="s">
        <v>204</v>
      </c>
      <c r="B126" s="70"/>
      <c r="C126" s="70"/>
      <c r="D126" s="70"/>
      <c r="E126" s="70"/>
      <c r="F126" s="70"/>
      <c r="G126" s="70"/>
      <c r="H126" s="70"/>
    </row>
    <row r="127" spans="1:8" s="3" customFormat="1" ht="11.25" customHeight="1">
      <c r="A127" s="70" t="s">
        <v>205</v>
      </c>
      <c r="B127" s="70"/>
      <c r="C127" s="70"/>
      <c r="D127" s="70"/>
      <c r="E127" s="70"/>
      <c r="F127" s="70"/>
      <c r="G127" s="70"/>
      <c r="H127" s="70"/>
    </row>
    <row r="128" s="3" customFormat="1" ht="10.5" customHeight="1">
      <c r="A128" s="8" t="s">
        <v>206</v>
      </c>
    </row>
    <row r="129" spans="1:8" s="3" customFormat="1" ht="10.5" customHeight="1">
      <c r="A129" s="70" t="s">
        <v>207</v>
      </c>
      <c r="B129" s="70"/>
      <c r="C129" s="70"/>
      <c r="D129" s="70"/>
      <c r="E129" s="70"/>
      <c r="F129" s="70"/>
      <c r="G129" s="70"/>
      <c r="H129" s="70"/>
    </row>
    <row r="130" spans="1:8" s="3" customFormat="1" ht="10.5" customHeight="1">
      <c r="A130" s="70" t="s">
        <v>208</v>
      </c>
      <c r="B130" s="70"/>
      <c r="C130" s="70"/>
      <c r="D130" s="70"/>
      <c r="E130" s="70"/>
      <c r="F130" s="70"/>
      <c r="G130" s="70"/>
      <c r="H130" s="70"/>
    </row>
    <row r="131" spans="1:8" s="3" customFormat="1" ht="12" customHeight="1">
      <c r="A131" s="70" t="s">
        <v>209</v>
      </c>
      <c r="B131" s="70"/>
      <c r="C131" s="70"/>
      <c r="D131" s="70"/>
      <c r="E131" s="70"/>
      <c r="F131" s="70"/>
      <c r="G131" s="70"/>
      <c r="H131" s="70"/>
    </row>
    <row r="132" s="3" customFormat="1" ht="10.5" customHeight="1">
      <c r="A132" s="13" t="s">
        <v>210</v>
      </c>
    </row>
    <row r="133" spans="1:8" s="3" customFormat="1" ht="13.5" customHeight="1">
      <c r="A133" s="70" t="s">
        <v>211</v>
      </c>
      <c r="B133" s="70"/>
      <c r="C133" s="70"/>
      <c r="D133" s="70"/>
      <c r="E133" s="70"/>
      <c r="F133" s="70"/>
      <c r="G133" s="70"/>
      <c r="H133" s="70"/>
    </row>
    <row r="134" spans="1:8" s="3" customFormat="1" ht="19.5" customHeight="1">
      <c r="A134" s="71" t="s">
        <v>212</v>
      </c>
      <c r="B134" s="71"/>
      <c r="C134" s="71"/>
      <c r="D134" s="71"/>
      <c r="E134" s="71"/>
      <c r="F134" s="71"/>
      <c r="G134" s="71"/>
      <c r="H134" s="71"/>
    </row>
    <row r="135" spans="1:8" s="3" customFormat="1" ht="22.5" customHeight="1">
      <c r="A135" s="71" t="s">
        <v>213</v>
      </c>
      <c r="B135" s="71"/>
      <c r="C135" s="71"/>
      <c r="D135" s="71"/>
      <c r="E135" s="71"/>
      <c r="F135" s="71"/>
      <c r="G135" s="71"/>
      <c r="H135" s="71"/>
    </row>
    <row r="136" spans="1:8" s="3" customFormat="1" ht="21.75" customHeight="1">
      <c r="A136" s="72" t="s">
        <v>214</v>
      </c>
      <c r="B136" s="72"/>
      <c r="C136" s="72"/>
      <c r="D136" s="72"/>
      <c r="E136" s="72"/>
      <c r="F136" s="72"/>
      <c r="G136" s="72"/>
      <c r="H136" s="72"/>
    </row>
    <row r="137" spans="1:8" s="3" customFormat="1" ht="11.25" customHeight="1">
      <c r="A137" s="72" t="s">
        <v>276</v>
      </c>
      <c r="B137" s="72"/>
      <c r="C137" s="72"/>
      <c r="D137" s="72"/>
      <c r="E137" s="72"/>
      <c r="F137" s="72"/>
      <c r="G137" s="72"/>
      <c r="H137" s="72"/>
    </row>
    <row r="138" spans="1:8" s="3" customFormat="1" ht="12.75" customHeight="1">
      <c r="A138" s="8" t="s">
        <v>215</v>
      </c>
      <c r="B138" s="13"/>
      <c r="C138" s="13"/>
      <c r="D138" s="13"/>
      <c r="E138" s="13"/>
      <c r="F138" s="13"/>
      <c r="G138" s="13"/>
      <c r="H138" s="13"/>
    </row>
    <row r="139" spans="1:8" ht="20.25" customHeight="1">
      <c r="A139" s="72" t="s">
        <v>216</v>
      </c>
      <c r="B139" s="72"/>
      <c r="C139" s="72"/>
      <c r="D139" s="72"/>
      <c r="E139" s="72"/>
      <c r="F139" s="72"/>
      <c r="G139" s="72"/>
      <c r="H139" s="72"/>
    </row>
  </sheetData>
  <sheetProtection/>
  <mergeCells count="24">
    <mergeCell ref="A131:H131"/>
    <mergeCell ref="A130:H130"/>
    <mergeCell ref="A129:H129"/>
    <mergeCell ref="A127:H127"/>
    <mergeCell ref="A126:H126"/>
    <mergeCell ref="F17:G17"/>
    <mergeCell ref="F19:G19"/>
    <mergeCell ref="B26:B27"/>
    <mergeCell ref="A26:A27"/>
    <mergeCell ref="A133:H133"/>
    <mergeCell ref="A134:H134"/>
    <mergeCell ref="A135:H135"/>
    <mergeCell ref="A136:H136"/>
    <mergeCell ref="A137:H137"/>
    <mergeCell ref="A139:H139"/>
    <mergeCell ref="G4:H4"/>
    <mergeCell ref="F2:H2"/>
    <mergeCell ref="A6:B6"/>
    <mergeCell ref="F5:H5"/>
    <mergeCell ref="E26:H26"/>
    <mergeCell ref="G7:H7"/>
    <mergeCell ref="C26:C27"/>
    <mergeCell ref="D26:D27"/>
    <mergeCell ref="A20:E21"/>
  </mergeCells>
  <printOptions/>
  <pageMargins left="0.5905511811023623" right="0.5118110236220472" top="0.5905511811023623" bottom="0.31496062992125984" header="0.1968503937007874" footer="0.1968503937007874"/>
  <pageSetup horizontalDpi="600" verticalDpi="600" orientation="landscape" paperSize="9" scale="85" r:id="rId1"/>
  <rowBreaks count="3" manualBreakCount="3">
    <brk id="42" max="255" man="1"/>
    <brk id="76" max="255" man="1"/>
    <brk id="104" max="255" man="1"/>
  </rowBreaks>
</worksheet>
</file>

<file path=xl/worksheets/sheet2.xml><?xml version="1.0" encoding="utf-8"?>
<worksheet xmlns="http://schemas.openxmlformats.org/spreadsheetml/2006/main" xmlns:r="http://schemas.openxmlformats.org/officeDocument/2006/relationships">
  <dimension ref="A1:H47"/>
  <sheetViews>
    <sheetView zoomScaleSheetLayoutView="110" zoomScalePageLayoutView="0" workbookViewId="0" topLeftCell="A1">
      <selection activeCell="M10" sqref="M10"/>
    </sheetView>
  </sheetViews>
  <sheetFormatPr defaultColWidth="0.875" defaultRowHeight="12.75"/>
  <cols>
    <col min="1" max="1" width="7.125" style="1" customWidth="1"/>
    <col min="2" max="2" width="73.75390625" style="1" customWidth="1"/>
    <col min="3" max="3" width="7.00390625" style="1" customWidth="1"/>
    <col min="4" max="4" width="9.00390625" style="1" customWidth="1"/>
    <col min="5" max="5" width="12.875" style="1" customWidth="1"/>
    <col min="6" max="6" width="12.125" style="1" customWidth="1"/>
    <col min="7" max="7" width="12.00390625" style="1" customWidth="1"/>
    <col min="8" max="8" width="11.25390625" style="1" customWidth="1"/>
    <col min="9" max="16384" width="0.875" style="1" customWidth="1"/>
  </cols>
  <sheetData>
    <row r="1" spans="1:8" s="6" customFormat="1" ht="13.5" customHeight="1">
      <c r="A1" s="14" t="s">
        <v>300</v>
      </c>
      <c r="B1" s="12"/>
      <c r="C1" s="12"/>
      <c r="D1" s="12"/>
      <c r="E1" s="12"/>
      <c r="F1" s="12"/>
      <c r="G1" s="12"/>
      <c r="H1" s="12"/>
    </row>
    <row r="3" spans="1:8" ht="11.25" customHeight="1">
      <c r="A3" s="86" t="s">
        <v>146</v>
      </c>
      <c r="B3" s="88" t="s">
        <v>1</v>
      </c>
      <c r="C3" s="90" t="s">
        <v>147</v>
      </c>
      <c r="D3" s="90" t="s">
        <v>148</v>
      </c>
      <c r="E3" s="77" t="s">
        <v>6</v>
      </c>
      <c r="F3" s="78"/>
      <c r="G3" s="78"/>
      <c r="H3" s="78"/>
    </row>
    <row r="4" spans="1:8" ht="45.75" customHeight="1">
      <c r="A4" s="87"/>
      <c r="B4" s="89"/>
      <c r="C4" s="91"/>
      <c r="D4" s="91"/>
      <c r="E4" s="21" t="s">
        <v>349</v>
      </c>
      <c r="F4" s="44" t="s">
        <v>350</v>
      </c>
      <c r="G4" s="44" t="s">
        <v>351</v>
      </c>
      <c r="H4" s="17" t="s">
        <v>5</v>
      </c>
    </row>
    <row r="5" spans="1:8" ht="11.25">
      <c r="A5" s="9" t="s">
        <v>7</v>
      </c>
      <c r="B5" s="9" t="s">
        <v>8</v>
      </c>
      <c r="C5" s="10" t="s">
        <v>9</v>
      </c>
      <c r="D5" s="10" t="s">
        <v>10</v>
      </c>
      <c r="E5" s="10" t="s">
        <v>11</v>
      </c>
      <c r="F5" s="10" t="s">
        <v>12</v>
      </c>
      <c r="G5" s="10" t="s">
        <v>13</v>
      </c>
      <c r="H5" s="10" t="s">
        <v>14</v>
      </c>
    </row>
    <row r="6" spans="1:8" ht="12.75" customHeight="1">
      <c r="A6" s="50">
        <v>1</v>
      </c>
      <c r="B6" s="28" t="s">
        <v>149</v>
      </c>
      <c r="C6" s="29" t="s">
        <v>150</v>
      </c>
      <c r="D6" s="27" t="s">
        <v>29</v>
      </c>
      <c r="E6" s="31">
        <f>E8</f>
        <v>1043800</v>
      </c>
      <c r="F6" s="31">
        <f>F8</f>
        <v>1093700</v>
      </c>
      <c r="G6" s="31">
        <f>G8</f>
        <v>980400</v>
      </c>
      <c r="H6" s="31">
        <f>H7+H8+H9+H13</f>
        <v>0</v>
      </c>
    </row>
    <row r="7" spans="1:8" ht="90" customHeight="1">
      <c r="A7" s="51" t="s">
        <v>151</v>
      </c>
      <c r="B7" s="23" t="s">
        <v>153</v>
      </c>
      <c r="C7" s="27" t="s">
        <v>152</v>
      </c>
      <c r="D7" s="27" t="s">
        <v>29</v>
      </c>
      <c r="E7" s="31"/>
      <c r="F7" s="26"/>
      <c r="G7" s="26"/>
      <c r="H7" s="26"/>
    </row>
    <row r="8" spans="1:8" ht="24" customHeight="1">
      <c r="A8" s="51" t="s">
        <v>154</v>
      </c>
      <c r="B8" s="23" t="s">
        <v>156</v>
      </c>
      <c r="C8" s="27" t="s">
        <v>155</v>
      </c>
      <c r="D8" s="27" t="s">
        <v>29</v>
      </c>
      <c r="E8" s="31">
        <v>1043800</v>
      </c>
      <c r="F8" s="31">
        <v>1093700</v>
      </c>
      <c r="G8" s="31">
        <v>980400</v>
      </c>
      <c r="H8" s="26"/>
    </row>
    <row r="9" spans="1:8" ht="24" customHeight="1">
      <c r="A9" s="51" t="s">
        <v>157</v>
      </c>
      <c r="B9" s="23" t="s">
        <v>161</v>
      </c>
      <c r="C9" s="27" t="s">
        <v>159</v>
      </c>
      <c r="D9" s="27" t="s">
        <v>29</v>
      </c>
      <c r="E9" s="31">
        <f>E10</f>
        <v>0</v>
      </c>
      <c r="F9" s="31">
        <f>F10</f>
        <v>0</v>
      </c>
      <c r="G9" s="31">
        <f>G10</f>
        <v>0</v>
      </c>
      <c r="H9" s="31">
        <f>H10</f>
        <v>0</v>
      </c>
    </row>
    <row r="10" spans="1:8" ht="24" customHeight="1">
      <c r="A10" s="51" t="s">
        <v>292</v>
      </c>
      <c r="B10" s="23" t="s">
        <v>165</v>
      </c>
      <c r="C10" s="27" t="s">
        <v>295</v>
      </c>
      <c r="D10" s="27" t="s">
        <v>29</v>
      </c>
      <c r="E10" s="31">
        <f>E11+E12</f>
        <v>0</v>
      </c>
      <c r="F10" s="31">
        <f>F11+F12</f>
        <v>0</v>
      </c>
      <c r="G10" s="31">
        <f>G11+G12</f>
        <v>0</v>
      </c>
      <c r="H10" s="31">
        <f>H11+H12</f>
        <v>0</v>
      </c>
    </row>
    <row r="11" spans="1:8" ht="24" customHeight="1">
      <c r="A11" s="51" t="s">
        <v>293</v>
      </c>
      <c r="B11" s="23" t="s">
        <v>167</v>
      </c>
      <c r="C11" s="27" t="s">
        <v>296</v>
      </c>
      <c r="D11" s="27" t="s">
        <v>29</v>
      </c>
      <c r="E11" s="31"/>
      <c r="F11" s="26"/>
      <c r="G11" s="26"/>
      <c r="H11" s="26"/>
    </row>
    <row r="12" spans="1:8" ht="19.5" customHeight="1">
      <c r="A12" s="51" t="s">
        <v>294</v>
      </c>
      <c r="B12" s="23" t="s">
        <v>170</v>
      </c>
      <c r="C12" s="27" t="s">
        <v>297</v>
      </c>
      <c r="D12" s="27" t="s">
        <v>29</v>
      </c>
      <c r="E12" s="31"/>
      <c r="F12" s="26"/>
      <c r="G12" s="26"/>
      <c r="H12" s="26"/>
    </row>
    <row r="13" spans="1:8" ht="24" customHeight="1">
      <c r="A13" s="51" t="s">
        <v>158</v>
      </c>
      <c r="B13" s="23" t="s">
        <v>162</v>
      </c>
      <c r="C13" s="27" t="s">
        <v>160</v>
      </c>
      <c r="D13" s="27" t="s">
        <v>29</v>
      </c>
      <c r="E13" s="31"/>
      <c r="F13" s="31"/>
      <c r="G13" s="31"/>
      <c r="H13" s="31">
        <f>H14+H17+H20+H21+H24</f>
        <v>0</v>
      </c>
    </row>
    <row r="14" spans="1:8" ht="34.5" customHeight="1">
      <c r="A14" s="51" t="s">
        <v>163</v>
      </c>
      <c r="B14" s="23" t="s">
        <v>165</v>
      </c>
      <c r="C14" s="27" t="s">
        <v>164</v>
      </c>
      <c r="D14" s="27" t="s">
        <v>29</v>
      </c>
      <c r="E14" s="31">
        <f>E15+E16</f>
        <v>0</v>
      </c>
      <c r="F14" s="31">
        <f>F15+F16</f>
        <v>0</v>
      </c>
      <c r="G14" s="31">
        <f>G15+G16</f>
        <v>0</v>
      </c>
      <c r="H14" s="31">
        <f>H15+H16</f>
        <v>0</v>
      </c>
    </row>
    <row r="15" spans="1:8" ht="24" customHeight="1">
      <c r="A15" s="51" t="s">
        <v>166</v>
      </c>
      <c r="B15" s="23" t="s">
        <v>167</v>
      </c>
      <c r="C15" s="27" t="s">
        <v>168</v>
      </c>
      <c r="D15" s="27" t="s">
        <v>29</v>
      </c>
      <c r="E15" s="31"/>
      <c r="F15" s="26"/>
      <c r="G15" s="26"/>
      <c r="H15" s="26"/>
    </row>
    <row r="16" spans="1:8" ht="12.75" customHeight="1">
      <c r="A16" s="51" t="s">
        <v>169</v>
      </c>
      <c r="B16" s="23" t="s">
        <v>170</v>
      </c>
      <c r="C16" s="27" t="s">
        <v>171</v>
      </c>
      <c r="D16" s="27" t="s">
        <v>29</v>
      </c>
      <c r="E16" s="31"/>
      <c r="F16" s="26"/>
      <c r="G16" s="26"/>
      <c r="H16" s="26"/>
    </row>
    <row r="17" spans="1:8" ht="24" customHeight="1">
      <c r="A17" s="51" t="s">
        <v>172</v>
      </c>
      <c r="B17" s="23" t="s">
        <v>173</v>
      </c>
      <c r="C17" s="27" t="s">
        <v>174</v>
      </c>
      <c r="D17" s="27" t="s">
        <v>29</v>
      </c>
      <c r="E17" s="31">
        <f>E18+E19</f>
        <v>0</v>
      </c>
      <c r="F17" s="31">
        <f>F18+F19</f>
        <v>0</v>
      </c>
      <c r="G17" s="31">
        <f>G18+G19</f>
        <v>0</v>
      </c>
      <c r="H17" s="31">
        <f>H18+H19</f>
        <v>0</v>
      </c>
    </row>
    <row r="18" spans="1:8" ht="24" customHeight="1">
      <c r="A18" s="51" t="s">
        <v>175</v>
      </c>
      <c r="B18" s="23" t="s">
        <v>167</v>
      </c>
      <c r="C18" s="27" t="s">
        <v>176</v>
      </c>
      <c r="D18" s="27" t="s">
        <v>29</v>
      </c>
      <c r="E18" s="31"/>
      <c r="F18" s="26"/>
      <c r="G18" s="26"/>
      <c r="H18" s="26"/>
    </row>
    <row r="19" spans="1:8" ht="12.75" customHeight="1">
      <c r="A19" s="51" t="s">
        <v>177</v>
      </c>
      <c r="B19" s="23" t="s">
        <v>170</v>
      </c>
      <c r="C19" s="27" t="s">
        <v>178</v>
      </c>
      <c r="D19" s="27" t="s">
        <v>29</v>
      </c>
      <c r="E19" s="31"/>
      <c r="F19" s="26"/>
      <c r="G19" s="26"/>
      <c r="H19" s="26"/>
    </row>
    <row r="20" spans="1:8" ht="12.75" customHeight="1">
      <c r="A20" s="51" t="s">
        <v>179</v>
      </c>
      <c r="B20" s="23" t="s">
        <v>180</v>
      </c>
      <c r="C20" s="27" t="s">
        <v>181</v>
      </c>
      <c r="D20" s="27" t="s">
        <v>29</v>
      </c>
      <c r="E20" s="31"/>
      <c r="F20" s="26"/>
      <c r="G20" s="26"/>
      <c r="H20" s="26"/>
    </row>
    <row r="21" spans="1:8" ht="11.25">
      <c r="A21" s="51" t="s">
        <v>182</v>
      </c>
      <c r="B21" s="23" t="s">
        <v>183</v>
      </c>
      <c r="C21" s="27" t="s">
        <v>184</v>
      </c>
      <c r="D21" s="27" t="s">
        <v>29</v>
      </c>
      <c r="E21" s="31">
        <f>E22+E23</f>
        <v>0</v>
      </c>
      <c r="F21" s="31">
        <f>F22+F23</f>
        <v>0</v>
      </c>
      <c r="G21" s="31">
        <f>G22+G23</f>
        <v>0</v>
      </c>
      <c r="H21" s="31">
        <f>H22+H23</f>
        <v>0</v>
      </c>
    </row>
    <row r="22" spans="1:8" ht="24" customHeight="1">
      <c r="A22" s="51" t="s">
        <v>185</v>
      </c>
      <c r="B22" s="23" t="s">
        <v>167</v>
      </c>
      <c r="C22" s="27" t="s">
        <v>186</v>
      </c>
      <c r="D22" s="27" t="s">
        <v>29</v>
      </c>
      <c r="E22" s="31"/>
      <c r="F22" s="26"/>
      <c r="G22" s="26"/>
      <c r="H22" s="26"/>
    </row>
    <row r="23" spans="1:8" ht="12.75" customHeight="1">
      <c r="A23" s="51" t="s">
        <v>187</v>
      </c>
      <c r="B23" s="23" t="s">
        <v>170</v>
      </c>
      <c r="C23" s="27" t="s">
        <v>188</v>
      </c>
      <c r="D23" s="27" t="s">
        <v>29</v>
      </c>
      <c r="E23" s="31"/>
      <c r="F23" s="26"/>
      <c r="G23" s="26"/>
      <c r="H23" s="26"/>
    </row>
    <row r="24" spans="1:8" ht="11.25">
      <c r="A24" s="51" t="s">
        <v>189</v>
      </c>
      <c r="B24" s="23" t="s">
        <v>298</v>
      </c>
      <c r="C24" s="27" t="s">
        <v>190</v>
      </c>
      <c r="D24" s="27" t="s">
        <v>29</v>
      </c>
      <c r="E24" s="31">
        <f>E25+E26</f>
        <v>0</v>
      </c>
      <c r="F24" s="31">
        <f>F25+F26</f>
        <v>0</v>
      </c>
      <c r="G24" s="31">
        <f>G25+G26</f>
        <v>0</v>
      </c>
      <c r="H24" s="31">
        <f>H25+H26</f>
        <v>0</v>
      </c>
    </row>
    <row r="25" spans="1:8" ht="24" customHeight="1">
      <c r="A25" s="51" t="s">
        <v>191</v>
      </c>
      <c r="B25" s="23" t="s">
        <v>167</v>
      </c>
      <c r="C25" s="27" t="s">
        <v>192</v>
      </c>
      <c r="D25" s="27" t="s">
        <v>29</v>
      </c>
      <c r="E25" s="31"/>
      <c r="F25" s="26"/>
      <c r="G25" s="26"/>
      <c r="H25" s="26"/>
    </row>
    <row r="26" spans="1:8" ht="11.25">
      <c r="A26" s="51" t="s">
        <v>193</v>
      </c>
      <c r="B26" s="23" t="s">
        <v>194</v>
      </c>
      <c r="C26" s="27" t="s">
        <v>195</v>
      </c>
      <c r="D26" s="27" t="s">
        <v>29</v>
      </c>
      <c r="E26" s="31"/>
      <c r="F26" s="26"/>
      <c r="G26" s="26"/>
      <c r="H26" s="26"/>
    </row>
    <row r="27" spans="1:8" ht="24" customHeight="1">
      <c r="A27" s="51" t="s">
        <v>8</v>
      </c>
      <c r="B27" s="23" t="s">
        <v>196</v>
      </c>
      <c r="C27" s="27" t="s">
        <v>197</v>
      </c>
      <c r="D27" s="27" t="s">
        <v>29</v>
      </c>
      <c r="E27" s="31">
        <f>E15+E18+E22+E25</f>
        <v>0</v>
      </c>
      <c r="F27" s="31">
        <f>F15+F18+F22+F25</f>
        <v>0</v>
      </c>
      <c r="G27" s="31">
        <f>G15+G18+G22+G25</f>
        <v>0</v>
      </c>
      <c r="H27" s="31">
        <f>H15+H18+H22+H25</f>
        <v>0</v>
      </c>
    </row>
    <row r="28" spans="1:8" ht="11.25">
      <c r="A28" s="51"/>
      <c r="B28" s="23" t="s">
        <v>198</v>
      </c>
      <c r="C28" s="27" t="s">
        <v>199</v>
      </c>
      <c r="D28" s="27" t="s">
        <v>299</v>
      </c>
      <c r="E28" s="31">
        <f>E27</f>
        <v>0</v>
      </c>
      <c r="F28" s="31">
        <f>F27</f>
        <v>0</v>
      </c>
      <c r="G28" s="31">
        <f>G27</f>
        <v>0</v>
      </c>
      <c r="H28" s="31">
        <f>H27</f>
        <v>0</v>
      </c>
    </row>
    <row r="29" spans="1:8" ht="11.25">
      <c r="A29" s="51"/>
      <c r="B29" s="23"/>
      <c r="C29" s="27"/>
      <c r="D29" s="27"/>
      <c r="E29" s="31"/>
      <c r="F29" s="26"/>
      <c r="G29" s="26"/>
      <c r="H29" s="26"/>
    </row>
    <row r="30" spans="1:8" ht="24" customHeight="1">
      <c r="A30" s="51" t="s">
        <v>9</v>
      </c>
      <c r="B30" s="23" t="s">
        <v>200</v>
      </c>
      <c r="C30" s="27" t="s">
        <v>201</v>
      </c>
      <c r="D30" s="27" t="s">
        <v>29</v>
      </c>
      <c r="E30" s="31">
        <f>E16+E19+E23+E26</f>
        <v>0</v>
      </c>
      <c r="F30" s="31">
        <f>F16+F19+F23+F26</f>
        <v>0</v>
      </c>
      <c r="G30" s="31">
        <f>G16+G19+G23+G26</f>
        <v>0</v>
      </c>
      <c r="H30" s="31">
        <f>H16+H19+H23+H26</f>
        <v>0</v>
      </c>
    </row>
    <row r="31" spans="1:8" ht="11.25">
      <c r="A31" s="51"/>
      <c r="B31" s="23" t="s">
        <v>198</v>
      </c>
      <c r="C31" s="27" t="s">
        <v>202</v>
      </c>
      <c r="D31" s="27" t="s">
        <v>299</v>
      </c>
      <c r="E31" s="31">
        <f>E30</f>
        <v>0</v>
      </c>
      <c r="F31" s="31">
        <f>F30</f>
        <v>0</v>
      </c>
      <c r="G31" s="31">
        <f>G30</f>
        <v>0</v>
      </c>
      <c r="H31" s="31">
        <f>H30</f>
        <v>0</v>
      </c>
    </row>
    <row r="32" spans="1:8" ht="11.25">
      <c r="A32" s="51"/>
      <c r="B32" s="23"/>
      <c r="C32" s="27"/>
      <c r="D32" s="27"/>
      <c r="E32" s="31"/>
      <c r="F32" s="26"/>
      <c r="G32" s="26"/>
      <c r="H32" s="26"/>
    </row>
    <row r="34" spans="2:4" ht="11.25">
      <c r="B34" s="1" t="s">
        <v>345</v>
      </c>
      <c r="C34" s="85" t="s">
        <v>355</v>
      </c>
      <c r="D34" s="85"/>
    </row>
    <row r="35" ht="11.25">
      <c r="C35" s="36"/>
    </row>
    <row r="36" s="4" customFormat="1" ht="8.25">
      <c r="C36" s="7"/>
    </row>
    <row r="37" s="4" customFormat="1" ht="8.25" customHeight="1">
      <c r="C37" s="7"/>
    </row>
    <row r="38" spans="2:4" ht="11.25">
      <c r="B38" s="1" t="s">
        <v>289</v>
      </c>
      <c r="C38" s="84" t="s">
        <v>340</v>
      </c>
      <c r="D38" s="84"/>
    </row>
    <row r="39" s="4" customFormat="1" ht="8.25">
      <c r="C39" s="7"/>
    </row>
    <row r="40" s="4" customFormat="1" ht="12" customHeight="1">
      <c r="C40" s="7"/>
    </row>
    <row r="41" s="3" customFormat="1" ht="12" customHeight="1">
      <c r="A41" s="8" t="s">
        <v>217</v>
      </c>
    </row>
    <row r="42" spans="1:8" s="3" customFormat="1" ht="40.5" customHeight="1">
      <c r="A42" s="79" t="s">
        <v>218</v>
      </c>
      <c r="B42" s="80"/>
      <c r="C42" s="80"/>
      <c r="D42" s="80"/>
      <c r="E42" s="80"/>
      <c r="F42" s="80"/>
      <c r="G42" s="80"/>
      <c r="H42" s="80"/>
    </row>
    <row r="43" spans="1:8" s="3" customFormat="1" ht="21" customHeight="1">
      <c r="A43" s="83" t="s">
        <v>219</v>
      </c>
      <c r="B43" s="83"/>
      <c r="C43" s="83"/>
      <c r="D43" s="83"/>
      <c r="E43" s="83"/>
      <c r="F43" s="83"/>
      <c r="G43" s="83"/>
      <c r="H43" s="83"/>
    </row>
    <row r="44" s="3" customFormat="1" ht="11.25" customHeight="1">
      <c r="A44" s="8" t="s">
        <v>220</v>
      </c>
    </row>
    <row r="45" s="3" customFormat="1" ht="11.25" customHeight="1">
      <c r="A45" s="8" t="s">
        <v>221</v>
      </c>
    </row>
    <row r="46" s="3" customFormat="1" ht="11.25" customHeight="1">
      <c r="A46" s="8" t="s">
        <v>222</v>
      </c>
    </row>
    <row r="47" spans="1:8" s="3" customFormat="1" ht="20.25" customHeight="1">
      <c r="A47" s="81" t="s">
        <v>223</v>
      </c>
      <c r="B47" s="82"/>
      <c r="C47" s="82"/>
      <c r="D47" s="82"/>
      <c r="E47" s="82"/>
      <c r="F47" s="82"/>
      <c r="G47" s="82"/>
      <c r="H47" s="82"/>
    </row>
    <row r="48" ht="3" customHeight="1"/>
  </sheetData>
  <sheetProtection/>
  <mergeCells count="10">
    <mergeCell ref="E3:H3"/>
    <mergeCell ref="A42:H42"/>
    <mergeCell ref="A47:H47"/>
    <mergeCell ref="A43:H43"/>
    <mergeCell ref="C38:D38"/>
    <mergeCell ref="C34:D34"/>
    <mergeCell ref="A3:A4"/>
    <mergeCell ref="B3:B4"/>
    <mergeCell ref="C3:C4"/>
    <mergeCell ref="D3:D4"/>
  </mergeCells>
  <printOptions/>
  <pageMargins left="0.5905511811023623" right="0.5118110236220472" top="0.7874015748031497" bottom="0.31496062992125984" header="0.1968503937007874" footer="0.1968503937007874"/>
  <pageSetup horizontalDpi="600" verticalDpi="600" orientation="landscape" paperSize="9" scale="90" r:id="rId1"/>
  <rowBreaks count="1" manualBreakCount="1">
    <brk id="24"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Валера</cp:lastModifiedBy>
  <cp:lastPrinted>2020-01-09T07:06:26Z</cp:lastPrinted>
  <dcterms:created xsi:type="dcterms:W3CDTF">2011-01-11T10:25:48Z</dcterms:created>
  <dcterms:modified xsi:type="dcterms:W3CDTF">2021-03-29T18:34:03Z</dcterms:modified>
  <cp:category/>
  <cp:version/>
  <cp:contentType/>
  <cp:contentStatus/>
</cp:coreProperties>
</file>